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Envois Composantes/EDS INTER/"/>
    </mc:Choice>
  </mc:AlternateContent>
  <xr:revisionPtr revIDLastSave="26" documentId="8_{14E3A85E-51AE-4B8B-8EAC-8ED495E836BC}" xr6:coauthVersionLast="47" xr6:coauthVersionMax="47" xr10:uidLastSave="{E6D5D7E6-3FC6-405E-8325-2241BBF96020}"/>
  <bookViews>
    <workbookView xWindow="-6970" yWindow="-17180" windowWidth="17850" windowHeight="12930" tabRatio="769" xr2:uid="{00000000-000D-0000-FFFF-FFFF00000000}"/>
  </bookViews>
  <sheets>
    <sheet name="Maquette et MCC" sheetId="14" r:id="rId1"/>
  </sheets>
  <definedNames>
    <definedName name="_xlnm.Print_Area" localSheetId="0">'Maquette et MCC'!$A$1:$F$61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4" l="1"/>
  <c r="D58" i="14"/>
  <c r="D28" i="14"/>
  <c r="C28" i="14"/>
  <c r="D56" i="14"/>
  <c r="C56" i="14"/>
  <c r="E37" i="14"/>
  <c r="F37" i="14"/>
  <c r="E31" i="14"/>
  <c r="F31" i="14"/>
  <c r="F11" i="14"/>
  <c r="E11" i="14"/>
  <c r="E6" i="14"/>
  <c r="F6" i="14"/>
  <c r="F51" i="14"/>
  <c r="E51" i="14"/>
  <c r="D26" i="14"/>
  <c r="C26" i="14"/>
  <c r="F56" i="14" l="1"/>
  <c r="C59" i="14"/>
  <c r="D61" i="14" l="1"/>
  <c r="C61" i="14"/>
  <c r="F26" i="14" l="1"/>
  <c r="C57" i="14"/>
  <c r="C27" i="14"/>
  <c r="D59" i="14"/>
  <c r="F59" i="14" l="1"/>
  <c r="C6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tc={29AD8751-1838-417B-8AFC-137EF0641AEA}</author>
  </authors>
  <commentList>
    <comment ref="A6" authorId="0" shapeId="0" xr:uid="{29AD8751-1838-417B-8AFC-137EF0641AE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Nommer les UE</t>
      </text>
    </comment>
  </commentList>
</comments>
</file>

<file path=xl/sharedStrings.xml><?xml version="1.0" encoding="utf-8"?>
<sst xmlns="http://schemas.openxmlformats.org/spreadsheetml/2006/main" count="93" uniqueCount="59">
  <si>
    <t>DEG/Droit comparé/M1/Droit Anglais et Nord Américain des Affaires (DANAA)/FI/Indifférenciée/EDS-INTER/VET: M1G40B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</si>
  <si>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</si>
  <si>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</si>
  <si>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</si>
  <si>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</si>
  <si>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</si>
  <si>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</si>
  <si>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</si>
  <si>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1</t>
  </si>
  <si>
    <t>UE 1 : 4 cours obligatoires</t>
  </si>
  <si>
    <t>Cours obligatoire</t>
  </si>
  <si>
    <t>Droit international privé 1</t>
  </si>
  <si>
    <t>Droit international économique 1</t>
  </si>
  <si>
    <t>Droit de la concurrence de l'Union européenne</t>
  </si>
  <si>
    <t>Méthodologie de la recherche et documentation juridique</t>
  </si>
  <si>
    <t>UE 2 : 2 cours obligatoires + 1 cours optionnel</t>
  </si>
  <si>
    <t>EU Substantive Law</t>
  </si>
  <si>
    <t>Comparative Law</t>
  </si>
  <si>
    <t>1 cours au choix dans la liste</t>
  </si>
  <si>
    <t xml:space="preserve">Cours optionnel </t>
  </si>
  <si>
    <t>Droit international des espaces et de l'environnement</t>
  </si>
  <si>
    <t>Action extérieure de l'Union européenne</t>
  </si>
  <si>
    <t>Droit pénal international</t>
  </si>
  <si>
    <t>Propriété industrielle</t>
  </si>
  <si>
    <t>Droit du commerce international</t>
  </si>
  <si>
    <t>Droit de l'environnement</t>
  </si>
  <si>
    <t>Droit maritime et des transports</t>
  </si>
  <si>
    <t>Droit des assurances</t>
  </si>
  <si>
    <t>Bonifications</t>
  </si>
  <si>
    <t xml:space="preserve"> </t>
  </si>
  <si>
    <t>Expérience en milieu professionnel**</t>
  </si>
  <si>
    <t>Engagement civique et juridique*</t>
  </si>
  <si>
    <t xml:space="preserve">Total  </t>
  </si>
  <si>
    <t>Volume horaire étudiant</t>
  </si>
  <si>
    <t>Semestre 2</t>
  </si>
  <si>
    <t>UE 1 : 2 cours obligatoires + 1 cours optionnel</t>
  </si>
  <si>
    <t>Droit international privé 2</t>
  </si>
  <si>
    <t>Common Law</t>
  </si>
  <si>
    <t>1 cours au choix parmi 2 dans la liste</t>
  </si>
  <si>
    <t>Arbitrage et MARD</t>
  </si>
  <si>
    <t>Droit international économique 2</t>
  </si>
  <si>
    <t>UE 2 : langue obligatoire + 1 cours obligatoire + 1 cours optionnel</t>
  </si>
  <si>
    <t>Langue</t>
  </si>
  <si>
    <t>International Contracts</t>
  </si>
  <si>
    <t>Droit des étrangers et de la nationalité</t>
  </si>
  <si>
    <t>International Law selected issues</t>
  </si>
  <si>
    <t>Legal Theory</t>
  </si>
  <si>
    <t>Protection internationale et européenne des droits de l'homme</t>
  </si>
  <si>
    <t>Droit international pénal et humanitaire</t>
  </si>
  <si>
    <t>Droit social international et européen</t>
  </si>
  <si>
    <t>Droit financier et fiscal européen</t>
  </si>
  <si>
    <t>Droit fiscal international</t>
  </si>
  <si>
    <t>Droit des entreprises en difficulté</t>
  </si>
  <si>
    <t>Projet personnel*</t>
  </si>
  <si>
    <t>*soumis à l'approbation du directeur de la formation</t>
  </si>
  <si>
    <t>**stage obligatoire en M2 si non réalisé en M1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</si>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</sst>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0" fillId="0" borderId="4" xfId="0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5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3" borderId="1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0" fillId="4" borderId="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2" fillId="4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5C02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iam Gamard" id="{24388EFA-19DE-4633-8878-3DC330F3D90A}" userId="S::wgamard@univ-paris1.fr::aa5fe56d-b2f4-481a-b415-c67b1182f54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4-06-05T18:12:39.97" personId="{24388EFA-19DE-4633-8878-3DC330F3D90A}" id="{29AD8751-1838-417B-8AFC-137EF0641AEA}">
    <text>Nommer les UE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62"/>
  <sheetViews>
    <sheetView tabSelected="1" topLeftCell="A4" zoomScale="80" zoomScaleNormal="80" workbookViewId="0">
      <selection activeCell="A12" sqref="A12:A13"/>
    </sheetView>
  </sheetViews>
  <sheetFormatPr defaultColWidth="11.42578125" defaultRowHeight="15" customHeight="1"/>
  <cols>
    <col min="1" max="1" width="17.85546875" style="4" customWidth="1"/>
    <col min="2" max="2" width="67.5703125" style="9" customWidth="1"/>
    <col min="3" max="3" width="7.5703125" customWidth="1"/>
    <col min="4" max="4" width="7.42578125" customWidth="1"/>
    <col min="5" max="6" width="6.5703125" customWidth="1"/>
  </cols>
  <sheetData>
    <row r="1" spans="1:6" ht="127.5" customHeight="1">
      <c r="A1" s="56" t="s">
        <v>0</v>
      </c>
      <c r="B1" s="57"/>
      <c r="C1" s="57"/>
      <c r="D1" s="57"/>
      <c r="E1" s="57"/>
      <c r="F1" s="57"/>
    </row>
    <row r="2" spans="1:6" ht="47.25" customHeight="1">
      <c r="A2" s="55" t="s">
        <v>1</v>
      </c>
      <c r="B2" s="58"/>
      <c r="C2" s="63" t="s">
        <v>2</v>
      </c>
      <c r="D2" s="64"/>
      <c r="E2" s="65" t="s">
        <v>3</v>
      </c>
      <c r="F2" s="66"/>
    </row>
    <row r="3" spans="1:6" ht="90" customHeight="1">
      <c r="A3" s="59"/>
      <c r="B3" s="60"/>
      <c r="C3" s="67" t="s">
        <v>4</v>
      </c>
      <c r="D3" s="67" t="s">
        <v>5</v>
      </c>
      <c r="E3" s="69" t="s">
        <v>6</v>
      </c>
      <c r="F3" s="71" t="s">
        <v>7</v>
      </c>
    </row>
    <row r="4" spans="1:6" s="1" customFormat="1" ht="94.5" customHeight="1">
      <c r="A4" s="61"/>
      <c r="B4" s="62"/>
      <c r="C4" s="68"/>
      <c r="D4" s="68"/>
      <c r="E4" s="70"/>
      <c r="F4" s="72"/>
    </row>
    <row r="5" spans="1:6" ht="15.75" customHeight="1">
      <c r="A5" s="82" t="s">
        <v>8</v>
      </c>
      <c r="B5" s="83"/>
      <c r="C5" s="76"/>
      <c r="D5" s="77"/>
      <c r="E5" s="77"/>
      <c r="F5" s="77"/>
    </row>
    <row r="6" spans="1:6" ht="18" customHeight="1">
      <c r="A6" s="73" t="s">
        <v>9</v>
      </c>
      <c r="B6" s="74"/>
      <c r="C6" s="27"/>
      <c r="D6" s="28"/>
      <c r="E6" s="29">
        <f>SUM(E7:E10)</f>
        <v>18</v>
      </c>
      <c r="F6" s="30">
        <f>SUM(F7:F10)</f>
        <v>18</v>
      </c>
    </row>
    <row r="7" spans="1:6" ht="18" customHeight="1">
      <c r="A7" s="31" t="s">
        <v>10</v>
      </c>
      <c r="B7" s="49" t="s">
        <v>11</v>
      </c>
      <c r="C7" s="22">
        <v>33</v>
      </c>
      <c r="D7" s="22">
        <v>16.5</v>
      </c>
      <c r="E7" s="22">
        <v>7</v>
      </c>
      <c r="F7" s="22">
        <v>7</v>
      </c>
    </row>
    <row r="8" spans="1:6" ht="18" customHeight="1">
      <c r="A8" s="31" t="s">
        <v>10</v>
      </c>
      <c r="B8" s="49" t="s">
        <v>12</v>
      </c>
      <c r="C8" s="22">
        <v>33</v>
      </c>
      <c r="D8" s="22">
        <v>16.5</v>
      </c>
      <c r="E8" s="22">
        <v>7</v>
      </c>
      <c r="F8" s="22">
        <v>7</v>
      </c>
    </row>
    <row r="9" spans="1:6" s="90" customFormat="1" ht="18" customHeight="1">
      <c r="A9" s="91" t="s">
        <v>10</v>
      </c>
      <c r="B9" s="49" t="s">
        <v>13</v>
      </c>
      <c r="C9" s="92">
        <v>33</v>
      </c>
      <c r="D9" s="92">
        <v>0</v>
      </c>
      <c r="E9" s="92">
        <v>4</v>
      </c>
      <c r="F9" s="92">
        <v>4</v>
      </c>
    </row>
    <row r="10" spans="1:6" ht="18" customHeight="1">
      <c r="A10" s="31" t="s">
        <v>10</v>
      </c>
      <c r="B10" s="49" t="s">
        <v>14</v>
      </c>
      <c r="C10" s="22">
        <v>9</v>
      </c>
      <c r="D10" s="22">
        <v>0</v>
      </c>
      <c r="E10" s="22">
        <v>0</v>
      </c>
      <c r="F10" s="22">
        <v>0</v>
      </c>
    </row>
    <row r="11" spans="1:6" ht="18" customHeight="1">
      <c r="A11" s="73" t="s">
        <v>15</v>
      </c>
      <c r="B11" s="80"/>
      <c r="C11" s="32"/>
      <c r="D11" s="32"/>
      <c r="E11" s="29">
        <f>SUM(E12:E15)</f>
        <v>12</v>
      </c>
      <c r="F11" s="30">
        <f>SUM(F12:F15)</f>
        <v>12</v>
      </c>
    </row>
    <row r="12" spans="1:6" ht="18" customHeight="1">
      <c r="A12" s="98" t="s">
        <v>10</v>
      </c>
      <c r="B12" s="49" t="s">
        <v>16</v>
      </c>
      <c r="C12" s="22">
        <v>33</v>
      </c>
      <c r="D12" s="22">
        <v>0</v>
      </c>
      <c r="E12" s="22">
        <v>4</v>
      </c>
      <c r="F12" s="22">
        <v>4</v>
      </c>
    </row>
    <row r="13" spans="1:6" ht="18" customHeight="1">
      <c r="A13" s="98" t="s">
        <v>10</v>
      </c>
      <c r="B13" s="49" t="s">
        <v>17</v>
      </c>
      <c r="C13" s="22">
        <v>33</v>
      </c>
      <c r="D13" s="22">
        <v>0</v>
      </c>
      <c r="E13" s="22">
        <v>4</v>
      </c>
      <c r="F13" s="22">
        <v>4</v>
      </c>
    </row>
    <row r="14" spans="1:6" ht="18" customHeight="1">
      <c r="A14" s="31"/>
      <c r="B14" s="48" t="s">
        <v>18</v>
      </c>
      <c r="C14" s="22"/>
      <c r="D14" s="22"/>
      <c r="E14" s="22"/>
      <c r="F14" s="22"/>
    </row>
    <row r="15" spans="1:6" ht="18" customHeight="1">
      <c r="A15" s="31" t="s">
        <v>19</v>
      </c>
      <c r="B15" s="52" t="s">
        <v>20</v>
      </c>
      <c r="C15" s="22">
        <v>33</v>
      </c>
      <c r="D15" s="22">
        <v>0</v>
      </c>
      <c r="E15" s="22">
        <v>4</v>
      </c>
      <c r="F15" s="22">
        <v>4</v>
      </c>
    </row>
    <row r="16" spans="1:6" ht="18" customHeight="1">
      <c r="A16" s="31" t="s">
        <v>19</v>
      </c>
      <c r="B16" s="49" t="s">
        <v>21</v>
      </c>
      <c r="C16" s="22">
        <v>33</v>
      </c>
      <c r="D16" s="22">
        <v>0</v>
      </c>
      <c r="E16" s="22">
        <v>4</v>
      </c>
      <c r="F16" s="22">
        <v>4</v>
      </c>
    </row>
    <row r="17" spans="1:6" ht="18" customHeight="1">
      <c r="A17" s="31" t="s">
        <v>19</v>
      </c>
      <c r="B17" s="49" t="s">
        <v>22</v>
      </c>
      <c r="C17" s="22">
        <v>33</v>
      </c>
      <c r="D17" s="22">
        <v>0</v>
      </c>
      <c r="E17" s="22">
        <v>4</v>
      </c>
      <c r="F17" s="22">
        <v>4</v>
      </c>
    </row>
    <row r="18" spans="1:6" ht="18" customHeight="1">
      <c r="A18" s="31" t="s">
        <v>19</v>
      </c>
      <c r="B18" s="49" t="s">
        <v>23</v>
      </c>
      <c r="C18" s="22">
        <v>33</v>
      </c>
      <c r="D18" s="22">
        <v>0</v>
      </c>
      <c r="E18" s="22">
        <v>4</v>
      </c>
      <c r="F18" s="22">
        <v>4</v>
      </c>
    </row>
    <row r="19" spans="1:6" ht="18" customHeight="1">
      <c r="A19" s="31" t="s">
        <v>19</v>
      </c>
      <c r="B19" s="49" t="s">
        <v>24</v>
      </c>
      <c r="C19" s="22">
        <v>33</v>
      </c>
      <c r="D19" s="22">
        <v>0</v>
      </c>
      <c r="E19" s="22">
        <v>4</v>
      </c>
      <c r="F19" s="22">
        <v>4</v>
      </c>
    </row>
    <row r="20" spans="1:6" ht="18" customHeight="1">
      <c r="A20" s="31" t="s">
        <v>19</v>
      </c>
      <c r="B20" s="49" t="s">
        <v>25</v>
      </c>
      <c r="C20" s="22">
        <v>33</v>
      </c>
      <c r="D20" s="22">
        <v>0</v>
      </c>
      <c r="E20" s="22">
        <v>4</v>
      </c>
      <c r="F20" s="22">
        <v>4</v>
      </c>
    </row>
    <row r="21" spans="1:6" ht="18" customHeight="1">
      <c r="A21" s="31" t="s">
        <v>19</v>
      </c>
      <c r="B21" s="49" t="s">
        <v>26</v>
      </c>
      <c r="C21" s="22">
        <v>33</v>
      </c>
      <c r="D21" s="22">
        <v>0</v>
      </c>
      <c r="E21" s="22">
        <v>4</v>
      </c>
      <c r="F21" s="22">
        <v>4</v>
      </c>
    </row>
    <row r="22" spans="1:6" ht="18" customHeight="1">
      <c r="A22" s="31" t="s">
        <v>19</v>
      </c>
      <c r="B22" s="49" t="s">
        <v>27</v>
      </c>
      <c r="C22" s="22">
        <v>33</v>
      </c>
      <c r="D22" s="22">
        <v>0</v>
      </c>
      <c r="E22" s="22">
        <v>4</v>
      </c>
      <c r="F22" s="22">
        <v>4</v>
      </c>
    </row>
    <row r="23" spans="1:6" ht="18" customHeight="1">
      <c r="A23" s="53" t="s">
        <v>28</v>
      </c>
      <c r="B23" s="81"/>
      <c r="C23" s="32" t="s">
        <v>29</v>
      </c>
      <c r="D23" s="32"/>
      <c r="E23" s="33"/>
      <c r="F23" s="33"/>
    </row>
    <row r="24" spans="1:6" s="10" customFormat="1" ht="18" customHeight="1">
      <c r="A24" s="93"/>
      <c r="B24" s="94" t="s">
        <v>30</v>
      </c>
      <c r="C24" s="13"/>
      <c r="D24" s="13"/>
      <c r="E24" s="13"/>
      <c r="F24" s="13"/>
    </row>
    <row r="25" spans="1:6" s="10" customFormat="1" ht="21" customHeight="1">
      <c r="A25" s="93"/>
      <c r="B25" s="94" t="s">
        <v>31</v>
      </c>
      <c r="C25" s="13"/>
      <c r="D25" s="13"/>
      <c r="E25" s="13"/>
      <c r="F25" s="13"/>
    </row>
    <row r="26" spans="1:6" s="4" customFormat="1">
      <c r="A26" s="71" t="s">
        <v>32</v>
      </c>
      <c r="B26" s="78"/>
      <c r="C26" s="20">
        <f>SUM(C7:C10,C12:C22,C24:C25)</f>
        <v>438</v>
      </c>
      <c r="D26" s="14">
        <f>SUM(D7:D10,D12:D22,D24:D25)</f>
        <v>33</v>
      </c>
      <c r="E26" s="5"/>
      <c r="F26" s="34">
        <f>F6+F11+F23</f>
        <v>30</v>
      </c>
    </row>
    <row r="27" spans="1:6" s="4" customFormat="1">
      <c r="A27" s="72"/>
      <c r="B27" s="79"/>
      <c r="C27" s="65">
        <f>SUM(C26:D26)</f>
        <v>471</v>
      </c>
      <c r="D27" s="75"/>
      <c r="E27" s="35"/>
      <c r="F27" s="36"/>
    </row>
    <row r="28" spans="1:6" ht="19.5" customHeight="1">
      <c r="A28" s="65" t="s">
        <v>33</v>
      </c>
      <c r="B28" s="66"/>
      <c r="C28" s="14">
        <f>SUM(C7:C10,C12:C13,C15)</f>
        <v>207</v>
      </c>
      <c r="D28" s="14">
        <f>SUM(D7:D10,D12:D13,D15)</f>
        <v>33</v>
      </c>
      <c r="E28" s="37"/>
      <c r="F28" s="15"/>
    </row>
    <row r="29" spans="1:6" ht="18" customHeight="1">
      <c r="A29" s="11"/>
      <c r="B29" s="11"/>
      <c r="C29" s="11"/>
      <c r="D29" s="11"/>
      <c r="E29" s="12"/>
      <c r="F29" s="11"/>
    </row>
    <row r="30" spans="1:6">
      <c r="A30" s="82" t="s">
        <v>34</v>
      </c>
      <c r="B30" s="83"/>
      <c r="C30" s="76"/>
      <c r="D30" s="77"/>
      <c r="E30" s="77"/>
      <c r="F30" s="77"/>
    </row>
    <row r="31" spans="1:6">
      <c r="A31" s="73" t="s">
        <v>35</v>
      </c>
      <c r="B31" s="80"/>
      <c r="C31" s="27"/>
      <c r="D31" s="28"/>
      <c r="E31" s="29">
        <f>SUM(E32:E35)</f>
        <v>18</v>
      </c>
      <c r="F31" s="38">
        <f>SUM(F32:F35)</f>
        <v>18</v>
      </c>
    </row>
    <row r="32" spans="1:6" ht="18" customHeight="1">
      <c r="A32" s="31" t="s">
        <v>10</v>
      </c>
      <c r="B32" s="49" t="s">
        <v>36</v>
      </c>
      <c r="C32" s="2">
        <v>33</v>
      </c>
      <c r="D32" s="2">
        <v>16.5</v>
      </c>
      <c r="E32" s="8">
        <v>7</v>
      </c>
      <c r="F32" s="8">
        <v>7</v>
      </c>
    </row>
    <row r="33" spans="1:6" ht="18" customHeight="1">
      <c r="A33" s="31" t="s">
        <v>10</v>
      </c>
      <c r="B33" s="49" t="s">
        <v>37</v>
      </c>
      <c r="C33" s="2">
        <v>33</v>
      </c>
      <c r="D33" s="2">
        <v>0</v>
      </c>
      <c r="E33" s="8">
        <v>4</v>
      </c>
      <c r="F33" s="8">
        <v>4</v>
      </c>
    </row>
    <row r="34" spans="1:6" ht="18" customHeight="1">
      <c r="A34" s="31"/>
      <c r="B34" s="48" t="s">
        <v>38</v>
      </c>
      <c r="C34" s="22"/>
      <c r="D34" s="35"/>
      <c r="E34" s="35"/>
      <c r="F34" s="24"/>
    </row>
    <row r="35" spans="1:6" ht="18" customHeight="1">
      <c r="A35" s="31" t="s">
        <v>19</v>
      </c>
      <c r="B35" s="49" t="s">
        <v>39</v>
      </c>
      <c r="C35" s="2">
        <v>33</v>
      </c>
      <c r="D35" s="2">
        <v>16.5</v>
      </c>
      <c r="E35" s="8">
        <v>7</v>
      </c>
      <c r="F35" s="8">
        <v>7</v>
      </c>
    </row>
    <row r="36" spans="1:6" ht="18" customHeight="1">
      <c r="A36" s="31" t="s">
        <v>19</v>
      </c>
      <c r="B36" s="49" t="s">
        <v>40</v>
      </c>
      <c r="C36" s="2">
        <v>33</v>
      </c>
      <c r="D36" s="2">
        <v>16.5</v>
      </c>
      <c r="E36" s="8">
        <v>7</v>
      </c>
      <c r="F36" s="8">
        <v>7</v>
      </c>
    </row>
    <row r="37" spans="1:6" ht="18" customHeight="1">
      <c r="A37" s="73" t="s">
        <v>41</v>
      </c>
      <c r="B37" s="74"/>
      <c r="C37" s="39"/>
      <c r="D37" s="40"/>
      <c r="E37" s="29">
        <f>SUM(E38:E41)</f>
        <v>12</v>
      </c>
      <c r="F37" s="41">
        <f>SUM(F38:F41)</f>
        <v>12</v>
      </c>
    </row>
    <row r="38" spans="1:6" ht="18" customHeight="1">
      <c r="A38" s="31" t="s">
        <v>10</v>
      </c>
      <c r="B38" s="47" t="s">
        <v>42</v>
      </c>
      <c r="C38" s="8">
        <v>0</v>
      </c>
      <c r="D38" s="2">
        <v>18</v>
      </c>
      <c r="E38" s="1">
        <v>4</v>
      </c>
      <c r="F38" s="1">
        <v>4</v>
      </c>
    </row>
    <row r="39" spans="1:6" ht="18" customHeight="1">
      <c r="A39" s="31" t="s">
        <v>10</v>
      </c>
      <c r="B39" s="46" t="s">
        <v>43</v>
      </c>
      <c r="C39" s="8">
        <v>33</v>
      </c>
      <c r="D39" s="2">
        <v>0</v>
      </c>
      <c r="E39" s="1">
        <v>4</v>
      </c>
      <c r="F39" s="1">
        <v>4</v>
      </c>
    </row>
    <row r="40" spans="1:6" ht="18" customHeight="1">
      <c r="A40" s="31"/>
      <c r="B40" s="48" t="s">
        <v>18</v>
      </c>
      <c r="C40" s="22"/>
      <c r="D40" s="35"/>
      <c r="E40" s="35"/>
      <c r="F40" s="24"/>
    </row>
    <row r="41" spans="1:6" ht="18" customHeight="1">
      <c r="A41" s="31" t="s">
        <v>19</v>
      </c>
      <c r="B41" s="46" t="s">
        <v>44</v>
      </c>
      <c r="C41" s="8">
        <v>33</v>
      </c>
      <c r="D41" s="2">
        <v>0</v>
      </c>
      <c r="E41" s="1">
        <v>4</v>
      </c>
      <c r="F41" s="1">
        <v>4</v>
      </c>
    </row>
    <row r="42" spans="1:6" ht="18" customHeight="1">
      <c r="A42" s="31" t="s">
        <v>19</v>
      </c>
      <c r="B42" s="50" t="s">
        <v>45</v>
      </c>
      <c r="C42" s="8">
        <v>33</v>
      </c>
      <c r="D42" s="2">
        <v>0</v>
      </c>
      <c r="E42" s="1">
        <v>4</v>
      </c>
      <c r="F42" s="1">
        <v>4</v>
      </c>
    </row>
    <row r="43" spans="1:6" ht="18" customHeight="1">
      <c r="A43" s="31" t="s">
        <v>19</v>
      </c>
      <c r="B43" s="46" t="s">
        <v>46</v>
      </c>
      <c r="C43" s="8">
        <v>33</v>
      </c>
      <c r="D43" s="2">
        <v>0</v>
      </c>
      <c r="E43" s="1">
        <v>4</v>
      </c>
      <c r="F43" s="1">
        <v>4</v>
      </c>
    </row>
    <row r="44" spans="1:6" ht="18" customHeight="1">
      <c r="A44" s="31" t="s">
        <v>19</v>
      </c>
      <c r="B44" s="46" t="s">
        <v>47</v>
      </c>
      <c r="C44" s="8">
        <v>33</v>
      </c>
      <c r="D44" s="2">
        <v>0</v>
      </c>
      <c r="E44" s="1">
        <v>4</v>
      </c>
      <c r="F44" s="1">
        <v>4</v>
      </c>
    </row>
    <row r="45" spans="1:6" ht="18" customHeight="1">
      <c r="A45" s="31" t="s">
        <v>19</v>
      </c>
      <c r="B45" s="46" t="s">
        <v>48</v>
      </c>
      <c r="C45" s="8">
        <v>33</v>
      </c>
      <c r="D45" s="2">
        <v>0</v>
      </c>
      <c r="E45" s="1">
        <v>4</v>
      </c>
      <c r="F45" s="1">
        <v>4</v>
      </c>
    </row>
    <row r="46" spans="1:6" ht="18" customHeight="1">
      <c r="A46" s="31" t="s">
        <v>19</v>
      </c>
      <c r="B46" s="46" t="s">
        <v>49</v>
      </c>
      <c r="C46" s="8">
        <v>33</v>
      </c>
      <c r="D46" s="2">
        <v>0</v>
      </c>
      <c r="E46" s="1">
        <v>4</v>
      </c>
      <c r="F46" s="1">
        <v>4</v>
      </c>
    </row>
    <row r="47" spans="1:6" ht="18" customHeight="1">
      <c r="A47" s="31" t="s">
        <v>19</v>
      </c>
      <c r="B47" s="46" t="s">
        <v>50</v>
      </c>
      <c r="C47" s="8">
        <v>33</v>
      </c>
      <c r="D47" s="2">
        <v>0</v>
      </c>
      <c r="E47" s="1">
        <v>4</v>
      </c>
      <c r="F47" s="1">
        <v>4</v>
      </c>
    </row>
    <row r="48" spans="1:6" ht="18" customHeight="1">
      <c r="A48" s="31" t="s">
        <v>19</v>
      </c>
      <c r="B48" s="46" t="s">
        <v>51</v>
      </c>
      <c r="C48" s="8">
        <v>33</v>
      </c>
      <c r="D48" s="2">
        <v>0</v>
      </c>
      <c r="E48" s="1">
        <v>4</v>
      </c>
      <c r="F48" s="1">
        <v>4</v>
      </c>
    </row>
    <row r="49" spans="1:6" ht="18" customHeight="1">
      <c r="A49" s="31" t="s">
        <v>19</v>
      </c>
      <c r="B49" s="51" t="s">
        <v>52</v>
      </c>
      <c r="C49" s="8">
        <v>33</v>
      </c>
      <c r="D49" s="2">
        <v>0</v>
      </c>
      <c r="E49" s="1">
        <v>4</v>
      </c>
      <c r="F49" s="1">
        <v>4</v>
      </c>
    </row>
    <row r="50" spans="1:6" ht="18" customHeight="1">
      <c r="A50" s="31" t="s">
        <v>19</v>
      </c>
      <c r="B50" s="46" t="s">
        <v>53</v>
      </c>
      <c r="C50" s="8">
        <v>9</v>
      </c>
      <c r="D50" s="2">
        <v>0</v>
      </c>
      <c r="E50" s="1">
        <v>4</v>
      </c>
      <c r="F50" s="1">
        <v>4</v>
      </c>
    </row>
    <row r="51" spans="1:6" ht="18" customHeight="1">
      <c r="A51" s="53" t="s">
        <v>28</v>
      </c>
      <c r="B51" s="54"/>
      <c r="C51" s="43" t="s">
        <v>29</v>
      </c>
      <c r="D51" s="17"/>
      <c r="E51" s="29">
        <f>SUM(E52:E55)</f>
        <v>0</v>
      </c>
      <c r="F51" s="30">
        <f>SUM(F52:F55)</f>
        <v>0</v>
      </c>
    </row>
    <row r="52" spans="1:6" s="10" customFormat="1">
      <c r="A52" s="93"/>
      <c r="B52" s="94" t="s">
        <v>30</v>
      </c>
      <c r="C52" s="95"/>
      <c r="D52" s="96"/>
      <c r="E52" s="95"/>
      <c r="F52" s="96"/>
    </row>
    <row r="53" spans="1:6" s="10" customFormat="1">
      <c r="A53" s="93"/>
      <c r="B53" s="94" t="s">
        <v>31</v>
      </c>
      <c r="C53" s="95"/>
      <c r="D53" s="96"/>
      <c r="E53" s="95"/>
      <c r="F53" s="96"/>
    </row>
    <row r="54" spans="1:6" s="10" customFormat="1">
      <c r="A54" s="93"/>
      <c r="B54" s="97" t="s">
        <v>54</v>
      </c>
      <c r="C54" s="95"/>
      <c r="D54" s="96"/>
      <c r="E54" s="95"/>
      <c r="F54" s="96"/>
    </row>
    <row r="55" spans="1:6">
      <c r="A55" s="31"/>
      <c r="B55" s="47" t="s">
        <v>55</v>
      </c>
      <c r="C55" s="42"/>
      <c r="D55" s="3"/>
      <c r="E55" s="42"/>
      <c r="F55" s="3"/>
    </row>
    <row r="56" spans="1:6" s="4" customFormat="1" ht="15" customHeight="1">
      <c r="A56" s="71" t="s">
        <v>56</v>
      </c>
      <c r="B56" s="86"/>
      <c r="C56" s="18">
        <f>SUM(C38:C50,C32:C36,C52:C55)</f>
        <v>471</v>
      </c>
      <c r="D56" s="18">
        <f>SUM(D38:D50,D32:D36)</f>
        <v>67.5</v>
      </c>
      <c r="E56" s="6"/>
      <c r="F56" s="44">
        <f>F31+F37+F51</f>
        <v>30</v>
      </c>
    </row>
    <row r="57" spans="1:6">
      <c r="A57" s="72"/>
      <c r="B57" s="87"/>
      <c r="C57" s="88">
        <f>SUM(C56:D56)</f>
        <v>538.5</v>
      </c>
      <c r="D57" s="89"/>
      <c r="E57" s="16"/>
      <c r="F57" s="45"/>
    </row>
    <row r="58" spans="1:6">
      <c r="A58" s="65" t="s">
        <v>33</v>
      </c>
      <c r="B58" s="75"/>
      <c r="C58" s="18">
        <f>SUM(C32:C33,C35,C38:C39,C41)</f>
        <v>165</v>
      </c>
      <c r="D58" s="18">
        <f>SUM(D32:D33,D35,D38:D39,D41)</f>
        <v>51</v>
      </c>
      <c r="E58" s="7"/>
      <c r="F58" s="25"/>
    </row>
    <row r="59" spans="1:6">
      <c r="A59" s="55" t="s">
        <v>57</v>
      </c>
      <c r="B59" s="58"/>
      <c r="C59" s="19">
        <f>C56+C26</f>
        <v>909</v>
      </c>
      <c r="D59" s="14">
        <f>D56+D26</f>
        <v>100.5</v>
      </c>
      <c r="E59" s="21"/>
      <c r="F59" s="26">
        <f>F26+F56</f>
        <v>60</v>
      </c>
    </row>
    <row r="60" spans="1:6">
      <c r="A60" s="61"/>
      <c r="B60" s="62"/>
      <c r="C60" s="88">
        <f>SUM(C59:D59)</f>
        <v>1009.5</v>
      </c>
      <c r="D60" s="89"/>
    </row>
    <row r="61" spans="1:6">
      <c r="A61" s="84" t="s">
        <v>58</v>
      </c>
      <c r="B61" s="85"/>
      <c r="C61" s="14">
        <f>SUM(C28,C58)</f>
        <v>372</v>
      </c>
      <c r="D61" s="14">
        <f>SUM(D58,D28)</f>
        <v>84</v>
      </c>
      <c r="E61" s="11"/>
      <c r="F61" s="11"/>
    </row>
    <row r="62" spans="1:6">
      <c r="A62" s="23"/>
    </row>
  </sheetData>
  <mergeCells count="27">
    <mergeCell ref="A61:B61"/>
    <mergeCell ref="A56:B57"/>
    <mergeCell ref="C57:D57"/>
    <mergeCell ref="A58:B58"/>
    <mergeCell ref="A59:B60"/>
    <mergeCell ref="C60:D60"/>
    <mergeCell ref="A28:B28"/>
    <mergeCell ref="A30:B30"/>
    <mergeCell ref="C30:F30"/>
    <mergeCell ref="A31:B31"/>
    <mergeCell ref="A37:B37"/>
    <mergeCell ref="C5:F5"/>
    <mergeCell ref="A26:B27"/>
    <mergeCell ref="C27:D27"/>
    <mergeCell ref="A11:B11"/>
    <mergeCell ref="A23:B23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51:B51"/>
  </mergeCells>
  <conditionalFormatting sqref="F26">
    <cfRule type="cellIs" dxfId="2" priority="3" operator="notEqual">
      <formula>30</formula>
    </cfRule>
  </conditionalFormatting>
  <conditionalFormatting sqref="F56">
    <cfRule type="cellIs" dxfId="1" priority="2" operator="notEqual">
      <formula>30</formula>
    </cfRule>
  </conditionalFormatting>
  <conditionalFormatting sqref="F59">
    <cfRule type="cellIs" dxfId="0" priority="1" operator="notEqual">
      <formula>60</formula>
    </cfRule>
  </conditionalFormatting>
  <dataValidations count="1">
    <dataValidation type="list" allowBlank="1" showInputMessage="1" showErrorMessage="1" sqref="A24:A25 A52:A55 A7:A10 A12:A22 A38:A50 A32:A36" xr:uid="{4BF65973-0544-46B3-BC09-8CAECCA06EF6}">
      <formula1>#REF!</formula1>
    </dataValidation>
  </dataValidations>
  <pageMargins left="0.39370078740157483" right="0.39370078740157483" top="0.39370078740157483" bottom="0.39370078740157483" header="0.39370078740157483" footer="0.39370078740157483"/>
  <pageSetup paperSize="8" scale="5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118e6d33fd02584e7674b8aadaa2856d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3d8712abb2ad50fc13fcfcaaae8fde87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58C18CB2-DD85-4422-9D83-D9F5197A0836}"/>
</file>

<file path=customXml/itemProps2.xml><?xml version="1.0" encoding="utf-8"?>
<ds:datastoreItem xmlns:ds="http://schemas.openxmlformats.org/officeDocument/2006/customXml" ds:itemID="{813EB625-921E-4FE3-87BB-CE04734CE9A8}"/>
</file>

<file path=customXml/itemProps3.xml><?xml version="1.0" encoding="utf-8"?>
<ds:datastoreItem xmlns:ds="http://schemas.openxmlformats.org/officeDocument/2006/customXml" ds:itemID="{5BA4113F-0C73-4110-A502-467B23E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15654900</vt:r8>
  </property>
  <property fmtid="{D5CDD505-2E9C-101B-9397-08002B2CF9AE}" pid="12" name="_ExtendedDescription">
    <vt:lpwstr/>
  </property>
</Properties>
</file>