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univparis1fr-my.sharepoint.com/personal/jbbarant_univ-paris1_fr/Documents/APOGEE-SE/MAQUETTE 2025/Partie basse/Envois Composantes/EDS INTER/"/>
    </mc:Choice>
  </mc:AlternateContent>
  <xr:revisionPtr revIDLastSave="22" documentId="8_{85E2DD2D-35B4-4149-8531-A6128EED4934}" xr6:coauthVersionLast="47" xr6:coauthVersionMax="47" xr10:uidLastSave="{C75B27F7-224A-43A4-BBAE-86CBFC99B465}"/>
  <bookViews>
    <workbookView xWindow="-7970" yWindow="-17620" windowWidth="13350" windowHeight="12930" xr2:uid="{00000000-000D-0000-FFFF-FFFF00000000}"/>
  </bookViews>
  <sheets>
    <sheet name="Maquette et MCC" sheetId="2" r:id="rId1"/>
  </sheets>
  <definedNames>
    <definedName name="_xlnm.Print_Area" localSheetId="0">'Maquette et MCC'!$A$1:$F$71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2" l="1"/>
  <c r="C71" i="2"/>
  <c r="D66" i="2"/>
  <c r="C66" i="2"/>
  <c r="F54" i="2"/>
  <c r="F37" i="2"/>
  <c r="D32" i="2"/>
  <c r="C32" i="2"/>
  <c r="C33" i="2" s="1"/>
  <c r="F24" i="2"/>
  <c r="F11" i="2"/>
  <c r="F32" i="2" l="1"/>
  <c r="C67" i="2"/>
  <c r="F66" i="2"/>
  <c r="D69" i="2"/>
  <c r="C69" i="2"/>
  <c r="F69" i="2" l="1"/>
  <c r="C7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tc={2A07CA8A-0B57-41E3-9FDC-339BC0709FF7}</author>
  </authors>
  <commentList>
    <comment ref="A11" authorId="0" shapeId="0" xr:uid="{2A07CA8A-0B57-41E3-9FDC-339BC0709FF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Nommer les UE
</t>
      </text>
    </comment>
  </commentList>
</comments>
</file>

<file path=xl/sharedStrings.xml><?xml version="1.0" encoding="utf-8"?>
<sst xmlns="http://schemas.openxmlformats.org/spreadsheetml/2006/main" count="111" uniqueCount="51">
  <si>
    <t>DEG/Droit comparé/M1/Droit comparé/FI/Indifférenciée/EDS-INTER/VET:M1G40A</t>
  </si>
  <si>
    <t>Intitulé des UE 
et 
des éléments pédagogiques (EP)</t>
  </si>
  <si>
    <t>Volume horaire encadré</t>
  </si>
  <si>
    <t>Evaluation</t>
  </si>
  <si>
    <t>CM</t>
  </si>
  <si>
    <t>TD</t>
  </si>
  <si>
    <t>Coef.</t>
  </si>
  <si>
    <t>ECTS</t>
  </si>
  <si>
    <t xml:space="preserve">Cours optionnel </t>
  </si>
  <si>
    <t>Expérience en milieu professionnel (stage d'au moins un mois temps plein, obligatoire en M2 si non réalisé en M1)</t>
  </si>
  <si>
    <t>VAL</t>
  </si>
  <si>
    <t>Année en mobilité à l'étranger soumis à validation commission RI</t>
  </si>
  <si>
    <t xml:space="preserve">Année </t>
  </si>
  <si>
    <t>Semestre 1</t>
  </si>
  <si>
    <t>UE 1</t>
  </si>
  <si>
    <t>Cours obligatoire</t>
  </si>
  <si>
    <t>Comparative Law</t>
  </si>
  <si>
    <t>Histoire de la pensée juridique</t>
  </si>
  <si>
    <t>1 matière à choisir parmi 3</t>
  </si>
  <si>
    <t>Droit international des espaces et de l'environnement</t>
  </si>
  <si>
    <t>Droit international économique 1</t>
  </si>
  <si>
    <t>Droit international privé 1</t>
  </si>
  <si>
    <t>1 matière à choisir parmi 5</t>
  </si>
  <si>
    <t>Droit civil allemand</t>
  </si>
  <si>
    <t>Philosophie du droit</t>
  </si>
  <si>
    <t>UE 2</t>
  </si>
  <si>
    <t>Droit comparé en Afrique</t>
  </si>
  <si>
    <t>Droit public comparé</t>
  </si>
  <si>
    <t>Méthodologie de la recherche et documentation juridique</t>
  </si>
  <si>
    <t xml:space="preserve">Total  </t>
  </si>
  <si>
    <t>Volume horaire étudiant</t>
  </si>
  <si>
    <t>Semestre 2</t>
  </si>
  <si>
    <t>Common Law</t>
  </si>
  <si>
    <t>1 matière à choisir parmi 4</t>
  </si>
  <si>
    <t>Arbitrage et MARD</t>
  </si>
  <si>
    <t>Droit international économique 2</t>
  </si>
  <si>
    <t>Droit international privé 2</t>
  </si>
  <si>
    <t>Protection internationale et européenne des droits de l'homme</t>
  </si>
  <si>
    <t>Droit du travail comparé</t>
  </si>
  <si>
    <t>Droit public comparé des affaires</t>
  </si>
  <si>
    <t>Droit allemand</t>
  </si>
  <si>
    <t>International Contracts</t>
  </si>
  <si>
    <t>1 langue étrangère au choix</t>
  </si>
  <si>
    <t>Anglais juridique</t>
  </si>
  <si>
    <t>Allemand</t>
  </si>
  <si>
    <t>Espagnol</t>
  </si>
  <si>
    <t>Russe</t>
  </si>
  <si>
    <t>Droit comparé en Asie</t>
  </si>
  <si>
    <t xml:space="preserve">Total </t>
  </si>
  <si>
    <t xml:space="preserve">Total annuel  </t>
  </si>
  <si>
    <t xml:space="preserve">Volume horaire annuel étudiant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</si>
</sst>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2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26"/>
        <bgColor indexed="26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9" tint="-0.249977111117893"/>
        <bgColor theme="9" tint="-0.249977111117893"/>
      </patternFill>
    </fill>
    <fill>
      <patternFill patternType="solid">
        <fgColor rgb="FF92D050"/>
        <bgColor rgb="FF92D050"/>
      </patternFill>
    </fill>
  </fills>
  <borders count="18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1" applyProtection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/>
    <xf numFmtId="0" fontId="0" fillId="0" borderId="10" xfId="0" applyBorder="1"/>
    <xf numFmtId="0" fontId="0" fillId="5" borderId="6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7" borderId="8" xfId="0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7" borderId="1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4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2">
    <cellStyle name="Normal" xfId="0" builtinId="0"/>
    <cellStyle name="Style 1" xfId="1" xr:uid="{00000000-0005-0000-0000-000002000000}"/>
  </cellStyles>
  <dxfs count="3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illiam Gamard" id="{D9749E29-A3FC-6787-C51E-2FAC1A2EB1FB}" userId="S::wgamard@univ-paris1.fr::aa5fe56d-b2f4-481a-b415-c67b1182f543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24-06-05T18:15:06.87" personId="{D9749E29-A3FC-6787-C51E-2FAC1A2EB1FB}" id="{2A07CA8A-0B57-41E3-9FDC-339BC0709FF7}">
    <text xml:space="preserve">Nommer les UE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7"/>
  <sheetViews>
    <sheetView tabSelected="1" zoomScale="90" workbookViewId="0">
      <selection activeCell="K80" sqref="K80"/>
    </sheetView>
  </sheetViews>
  <sheetFormatPr defaultColWidth="11.42578125" defaultRowHeight="15" customHeight="1"/>
  <cols>
    <col min="1" max="1" width="21" style="3" customWidth="1"/>
    <col min="2" max="2" width="52.42578125" style="4" customWidth="1"/>
    <col min="3" max="3" width="7.5703125" customWidth="1"/>
    <col min="4" max="4" width="7.42578125" customWidth="1"/>
    <col min="5" max="6" width="6.5703125" customWidth="1"/>
  </cols>
  <sheetData>
    <row r="1" spans="1:6" ht="78.75" customHeight="1">
      <c r="A1" s="66" t="s">
        <v>0</v>
      </c>
      <c r="B1" s="67"/>
      <c r="C1" s="67"/>
      <c r="D1" s="67"/>
      <c r="E1" s="67"/>
      <c r="F1" s="67"/>
    </row>
    <row r="2" spans="1:6" ht="47.25" customHeight="1">
      <c r="A2" s="68" t="s">
        <v>1</v>
      </c>
      <c r="B2" s="68"/>
      <c r="C2" s="69" t="s">
        <v>2</v>
      </c>
      <c r="D2" s="69"/>
      <c r="E2" s="70" t="s">
        <v>3</v>
      </c>
      <c r="F2" s="70"/>
    </row>
    <row r="3" spans="1:6" ht="90" customHeight="1">
      <c r="A3" s="68"/>
      <c r="B3" s="68"/>
      <c r="C3" s="70" t="s">
        <v>4</v>
      </c>
      <c r="D3" s="70" t="s">
        <v>5</v>
      </c>
      <c r="E3" s="71" t="s">
        <v>6</v>
      </c>
      <c r="F3" s="70" t="s">
        <v>7</v>
      </c>
    </row>
    <row r="4" spans="1:6" s="5" customFormat="1" ht="94.5" customHeight="1">
      <c r="A4" s="68"/>
      <c r="B4" s="68"/>
      <c r="C4" s="70"/>
      <c r="D4" s="70"/>
      <c r="E4" s="71"/>
      <c r="F4" s="70"/>
    </row>
    <row r="5" spans="1:6" ht="15.75" customHeight="1">
      <c r="A5" s="68"/>
      <c r="B5" s="68"/>
      <c r="C5" s="70"/>
      <c r="D5" s="70"/>
      <c r="E5" s="71"/>
      <c r="F5" s="70"/>
    </row>
    <row r="6" spans="1:6" ht="18" customHeight="1">
      <c r="A6" s="68"/>
      <c r="B6" s="68"/>
      <c r="C6" s="70"/>
      <c r="D6" s="70"/>
      <c r="E6" s="71"/>
      <c r="F6" s="70"/>
    </row>
    <row r="7" spans="1:6" ht="35.25" customHeight="1">
      <c r="A7" s="49" t="s">
        <v>8</v>
      </c>
      <c r="B7" s="50" t="s">
        <v>9</v>
      </c>
      <c r="C7" s="58"/>
      <c r="D7" s="58"/>
      <c r="E7" s="58" t="s">
        <v>10</v>
      </c>
      <c r="F7" s="62" t="s">
        <v>10</v>
      </c>
    </row>
    <row r="8" spans="1:6" ht="34.5" customHeight="1">
      <c r="A8" s="47" t="s">
        <v>8</v>
      </c>
      <c r="B8" s="48" t="s">
        <v>11</v>
      </c>
      <c r="C8" s="57"/>
      <c r="D8" s="57"/>
      <c r="E8" s="7">
        <v>1</v>
      </c>
      <c r="F8" s="8">
        <v>60</v>
      </c>
    </row>
    <row r="9" spans="1:6" ht="18" customHeight="1">
      <c r="A9" s="40"/>
      <c r="B9" s="63" t="s">
        <v>12</v>
      </c>
      <c r="C9" s="45"/>
      <c r="D9" s="45"/>
      <c r="E9" s="46"/>
      <c r="F9" s="23"/>
    </row>
    <row r="10" spans="1:6" ht="18" customHeight="1">
      <c r="A10" s="75" t="s">
        <v>13</v>
      </c>
      <c r="B10" s="76"/>
      <c r="C10" s="10"/>
      <c r="D10" s="11"/>
      <c r="E10" s="11"/>
      <c r="F10" s="11"/>
    </row>
    <row r="11" spans="1:6" ht="18" customHeight="1">
      <c r="A11" s="77" t="s">
        <v>14</v>
      </c>
      <c r="B11" s="78"/>
      <c r="C11" s="10"/>
      <c r="D11" s="11"/>
      <c r="E11" s="12">
        <v>9</v>
      </c>
      <c r="F11" s="13">
        <f>SUM(F12:F13,F15,F19)</f>
        <v>17</v>
      </c>
    </row>
    <row r="12" spans="1:6" ht="18" customHeight="1">
      <c r="A12" s="51" t="s">
        <v>15</v>
      </c>
      <c r="B12" s="52" t="s">
        <v>16</v>
      </c>
      <c r="C12" s="14">
        <v>33</v>
      </c>
      <c r="D12" s="14">
        <v>0</v>
      </c>
      <c r="E12" s="14">
        <v>3</v>
      </c>
      <c r="F12" s="15">
        <v>4</v>
      </c>
    </row>
    <row r="13" spans="1:6" ht="18" customHeight="1">
      <c r="A13" s="51" t="s">
        <v>15</v>
      </c>
      <c r="B13" s="52" t="s">
        <v>17</v>
      </c>
      <c r="C13" s="14">
        <v>33</v>
      </c>
      <c r="D13" s="14">
        <v>0</v>
      </c>
      <c r="E13" s="14">
        <v>2</v>
      </c>
      <c r="F13" s="15">
        <v>3</v>
      </c>
    </row>
    <row r="14" spans="1:6" ht="18" customHeight="1">
      <c r="A14" s="51"/>
      <c r="B14" s="53" t="s">
        <v>18</v>
      </c>
      <c r="C14" s="14"/>
      <c r="D14" s="14"/>
      <c r="E14" s="14"/>
      <c r="F14" s="15"/>
    </row>
    <row r="15" spans="1:6" ht="18" customHeight="1">
      <c r="A15" s="51" t="s">
        <v>8</v>
      </c>
      <c r="B15" s="52" t="s">
        <v>19</v>
      </c>
      <c r="C15" s="14">
        <v>33</v>
      </c>
      <c r="D15" s="14">
        <v>16.5</v>
      </c>
      <c r="E15" s="14">
        <v>4</v>
      </c>
      <c r="F15" s="15">
        <v>7</v>
      </c>
    </row>
    <row r="16" spans="1:6" ht="18" customHeight="1">
      <c r="A16" s="51" t="s">
        <v>8</v>
      </c>
      <c r="B16" s="54" t="s">
        <v>20</v>
      </c>
      <c r="C16" s="14">
        <v>33</v>
      </c>
      <c r="D16" s="14">
        <v>16.5</v>
      </c>
      <c r="E16" s="14">
        <v>4</v>
      </c>
      <c r="F16" s="15">
        <v>7</v>
      </c>
    </row>
    <row r="17" spans="1:6" ht="18" customHeight="1">
      <c r="A17" s="51" t="s">
        <v>8</v>
      </c>
      <c r="B17" s="54" t="s">
        <v>21</v>
      </c>
      <c r="C17" s="14">
        <v>33</v>
      </c>
      <c r="D17" s="14">
        <v>16.5</v>
      </c>
      <c r="E17" s="14">
        <v>4</v>
      </c>
      <c r="F17" s="15">
        <v>7</v>
      </c>
    </row>
    <row r="18" spans="1:6" ht="18" customHeight="1">
      <c r="A18" s="51"/>
      <c r="B18" s="53" t="s">
        <v>22</v>
      </c>
      <c r="C18" s="14"/>
      <c r="D18" s="14"/>
      <c r="E18" s="14"/>
      <c r="F18" s="15"/>
    </row>
    <row r="19" spans="1:6" ht="18" customHeight="1">
      <c r="A19" s="51" t="s">
        <v>8</v>
      </c>
      <c r="B19" s="54" t="s">
        <v>23</v>
      </c>
      <c r="C19" s="14">
        <v>33</v>
      </c>
      <c r="D19" s="14">
        <v>0</v>
      </c>
      <c r="E19" s="14">
        <v>2</v>
      </c>
      <c r="F19" s="15">
        <v>3</v>
      </c>
    </row>
    <row r="20" spans="1:6" ht="18" customHeight="1">
      <c r="A20" s="51" t="s">
        <v>8</v>
      </c>
      <c r="B20" s="54" t="s">
        <v>24</v>
      </c>
      <c r="C20" s="14">
        <v>33</v>
      </c>
      <c r="D20" s="14">
        <v>0</v>
      </c>
      <c r="E20" s="14">
        <v>2</v>
      </c>
      <c r="F20" s="15">
        <v>3</v>
      </c>
    </row>
    <row r="21" spans="1:6" ht="18" customHeight="1">
      <c r="A21" s="51" t="s">
        <v>8</v>
      </c>
      <c r="B21" s="52" t="s">
        <v>19</v>
      </c>
      <c r="C21" s="14">
        <v>33</v>
      </c>
      <c r="D21" s="14">
        <v>0</v>
      </c>
      <c r="E21" s="14">
        <v>2</v>
      </c>
      <c r="F21" s="15">
        <v>3</v>
      </c>
    </row>
    <row r="22" spans="1:6" ht="18" customHeight="1">
      <c r="A22" s="51" t="s">
        <v>8</v>
      </c>
      <c r="B22" s="54" t="s">
        <v>20</v>
      </c>
      <c r="C22" s="14">
        <v>33</v>
      </c>
      <c r="D22" s="14">
        <v>0</v>
      </c>
      <c r="E22" s="14">
        <v>2</v>
      </c>
      <c r="F22" s="15">
        <v>3</v>
      </c>
    </row>
    <row r="23" spans="1:6" ht="18" customHeight="1">
      <c r="A23" s="51" t="s">
        <v>8</v>
      </c>
      <c r="B23" s="54" t="s">
        <v>21</v>
      </c>
      <c r="C23" s="14">
        <v>33</v>
      </c>
      <c r="D23" s="14">
        <v>0</v>
      </c>
      <c r="E23" s="14">
        <v>2</v>
      </c>
      <c r="F23" s="15">
        <v>3</v>
      </c>
    </row>
    <row r="24" spans="1:6" ht="18" customHeight="1">
      <c r="A24" s="77" t="s">
        <v>25</v>
      </c>
      <c r="B24" s="79"/>
      <c r="C24" s="59"/>
      <c r="D24" s="59"/>
      <c r="E24" s="17">
        <v>9</v>
      </c>
      <c r="F24" s="18">
        <f>SUM(F25:F27,F29)</f>
        <v>13</v>
      </c>
    </row>
    <row r="25" spans="1:6" ht="18" customHeight="1">
      <c r="A25" s="51" t="s">
        <v>15</v>
      </c>
      <c r="B25" s="52" t="s">
        <v>26</v>
      </c>
      <c r="C25" s="14">
        <v>33</v>
      </c>
      <c r="D25" s="14">
        <v>0</v>
      </c>
      <c r="E25" s="14">
        <v>3</v>
      </c>
      <c r="F25" s="15">
        <v>3</v>
      </c>
    </row>
    <row r="26" spans="1:6" ht="18" customHeight="1">
      <c r="A26" s="51" t="s">
        <v>15</v>
      </c>
      <c r="B26" s="52" t="s">
        <v>27</v>
      </c>
      <c r="C26" s="14">
        <v>33</v>
      </c>
      <c r="D26" s="14">
        <v>0</v>
      </c>
      <c r="E26" s="14">
        <v>3</v>
      </c>
      <c r="F26" s="15">
        <v>3</v>
      </c>
    </row>
    <row r="27" spans="1:6" ht="18" customHeight="1">
      <c r="A27" s="51" t="s">
        <v>15</v>
      </c>
      <c r="B27" s="55" t="s">
        <v>28</v>
      </c>
      <c r="C27" s="14">
        <v>9</v>
      </c>
      <c r="D27" s="14">
        <v>0</v>
      </c>
      <c r="E27" s="14">
        <v>0</v>
      </c>
      <c r="F27" s="15">
        <v>0</v>
      </c>
    </row>
    <row r="28" spans="1:6" ht="18" customHeight="1">
      <c r="A28" s="51"/>
      <c r="B28" s="53" t="s">
        <v>18</v>
      </c>
      <c r="C28" s="14"/>
      <c r="D28" s="14"/>
      <c r="E28" s="14"/>
      <c r="F28" s="15"/>
    </row>
    <row r="29" spans="1:6" ht="30.75" customHeight="1">
      <c r="A29" s="51" t="s">
        <v>8</v>
      </c>
      <c r="B29" s="64" t="s">
        <v>19</v>
      </c>
      <c r="C29" s="14">
        <v>33</v>
      </c>
      <c r="D29" s="14">
        <v>16.5</v>
      </c>
      <c r="E29" s="14">
        <v>4</v>
      </c>
      <c r="F29" s="15">
        <v>7</v>
      </c>
    </row>
    <row r="30" spans="1:6" ht="18" customHeight="1">
      <c r="A30" s="51" t="s">
        <v>8</v>
      </c>
      <c r="B30" s="65" t="s">
        <v>20</v>
      </c>
      <c r="C30" s="14">
        <v>33</v>
      </c>
      <c r="D30" s="14">
        <v>16.5</v>
      </c>
      <c r="E30" s="14">
        <v>4</v>
      </c>
      <c r="F30" s="15">
        <v>7</v>
      </c>
    </row>
    <row r="31" spans="1:6" ht="18" customHeight="1">
      <c r="A31" s="51" t="s">
        <v>8</v>
      </c>
      <c r="B31" s="65" t="s">
        <v>21</v>
      </c>
      <c r="C31" s="14">
        <v>33</v>
      </c>
      <c r="D31" s="14">
        <v>16.5</v>
      </c>
      <c r="E31" s="14">
        <v>4</v>
      </c>
      <c r="F31" s="15">
        <v>7</v>
      </c>
    </row>
    <row r="32" spans="1:6" s="3" customFormat="1">
      <c r="A32" s="80" t="s">
        <v>29</v>
      </c>
      <c r="B32" s="81"/>
      <c r="C32" s="21">
        <f>SUM(C12:C31)</f>
        <v>504</v>
      </c>
      <c r="D32" s="21">
        <f>SUM(D12:D31)</f>
        <v>99</v>
      </c>
      <c r="E32" s="20"/>
      <c r="F32" s="22">
        <f>F11+F24</f>
        <v>30</v>
      </c>
    </row>
    <row r="33" spans="1:6" s="3" customFormat="1">
      <c r="A33" s="82"/>
      <c r="B33" s="83"/>
      <c r="C33" s="73">
        <f>SUM(C32:D32)</f>
        <v>603</v>
      </c>
      <c r="D33" s="72"/>
      <c r="E33" s="15"/>
      <c r="F33" s="25"/>
    </row>
    <row r="34" spans="1:6" ht="19.5" customHeight="1">
      <c r="A34" s="73" t="s">
        <v>30</v>
      </c>
      <c r="B34" s="74"/>
      <c r="C34" s="42"/>
      <c r="D34" s="42"/>
      <c r="E34" s="26"/>
      <c r="F34" s="23"/>
    </row>
    <row r="35" spans="1:6" ht="18" customHeight="1">
      <c r="A35" s="2"/>
      <c r="B35" s="2"/>
      <c r="C35" s="2"/>
      <c r="D35" s="2"/>
      <c r="E35" s="1"/>
      <c r="F35" s="2"/>
    </row>
    <row r="36" spans="1:6">
      <c r="A36" s="75" t="s">
        <v>31</v>
      </c>
      <c r="B36" s="76"/>
      <c r="C36" s="10"/>
      <c r="D36" s="11"/>
      <c r="E36" s="11"/>
      <c r="F36" s="11"/>
    </row>
    <row r="37" spans="1:6">
      <c r="A37" s="77" t="s">
        <v>14</v>
      </c>
      <c r="B37" s="78"/>
      <c r="C37" s="10"/>
      <c r="D37" s="11"/>
      <c r="E37" s="12">
        <v>10</v>
      </c>
      <c r="F37" s="18">
        <f>SUM(F38,F40,F45,F50)</f>
        <v>15</v>
      </c>
    </row>
    <row r="38" spans="1:6" ht="18" customHeight="1">
      <c r="A38" s="51" t="s">
        <v>15</v>
      </c>
      <c r="B38" s="52" t="s">
        <v>32</v>
      </c>
      <c r="C38" s="16">
        <v>33</v>
      </c>
      <c r="D38" s="16">
        <v>0</v>
      </c>
      <c r="E38" s="28">
        <v>3</v>
      </c>
      <c r="F38" s="28">
        <v>5</v>
      </c>
    </row>
    <row r="39" spans="1:6">
      <c r="A39" s="51"/>
      <c r="B39" s="53" t="s">
        <v>33</v>
      </c>
      <c r="C39" s="16"/>
      <c r="D39" s="16"/>
      <c r="E39" s="28"/>
      <c r="F39" s="28"/>
    </row>
    <row r="40" spans="1:6" ht="18" customHeight="1">
      <c r="A40" s="51" t="s">
        <v>8</v>
      </c>
      <c r="B40" s="56" t="s">
        <v>34</v>
      </c>
      <c r="C40" s="16">
        <v>33</v>
      </c>
      <c r="D40" s="16">
        <v>16.5</v>
      </c>
      <c r="E40" s="28">
        <v>4</v>
      </c>
      <c r="F40" s="28">
        <v>6</v>
      </c>
    </row>
    <row r="41" spans="1:6" ht="18" customHeight="1">
      <c r="A41" s="51" t="s">
        <v>8</v>
      </c>
      <c r="B41" s="54" t="s">
        <v>35</v>
      </c>
      <c r="C41" s="16">
        <v>33</v>
      </c>
      <c r="D41" s="16">
        <v>16.5</v>
      </c>
      <c r="E41" s="28">
        <v>4</v>
      </c>
      <c r="F41" s="28">
        <v>6</v>
      </c>
    </row>
    <row r="42" spans="1:6" ht="18" customHeight="1">
      <c r="A42" s="51" t="s">
        <v>8</v>
      </c>
      <c r="B42" s="54" t="s">
        <v>36</v>
      </c>
      <c r="C42" s="16">
        <v>33</v>
      </c>
      <c r="D42" s="16">
        <v>16.5</v>
      </c>
      <c r="E42" s="28">
        <v>4</v>
      </c>
      <c r="F42" s="28">
        <v>6</v>
      </c>
    </row>
    <row r="43" spans="1:6" ht="18" customHeight="1">
      <c r="A43" s="51" t="s">
        <v>8</v>
      </c>
      <c r="B43" s="54" t="s">
        <v>37</v>
      </c>
      <c r="C43" s="16">
        <v>33</v>
      </c>
      <c r="D43" s="16">
        <v>16.5</v>
      </c>
      <c r="E43" s="28">
        <v>4</v>
      </c>
      <c r="F43" s="28">
        <v>6</v>
      </c>
    </row>
    <row r="44" spans="1:6" ht="18" customHeight="1">
      <c r="A44" s="51"/>
      <c r="B44" s="53" t="s">
        <v>33</v>
      </c>
      <c r="C44" s="16"/>
      <c r="D44" s="16"/>
      <c r="E44" s="28"/>
      <c r="F44" s="28"/>
    </row>
    <row r="45" spans="1:6" ht="18" customHeight="1">
      <c r="A45" s="51" t="s">
        <v>8</v>
      </c>
      <c r="B45" s="54" t="s">
        <v>38</v>
      </c>
      <c r="C45" s="16">
        <v>33</v>
      </c>
      <c r="D45" s="16">
        <v>0</v>
      </c>
      <c r="E45" s="28">
        <v>2</v>
      </c>
      <c r="F45" s="28">
        <v>3</v>
      </c>
    </row>
    <row r="46" spans="1:6" ht="18.75" customHeight="1">
      <c r="A46" s="51" t="s">
        <v>8</v>
      </c>
      <c r="B46" s="54" t="s">
        <v>39</v>
      </c>
      <c r="C46" s="16">
        <v>33</v>
      </c>
      <c r="D46" s="16">
        <v>0</v>
      </c>
      <c r="E46" s="28">
        <v>2</v>
      </c>
      <c r="F46" s="28">
        <v>3</v>
      </c>
    </row>
    <row r="47" spans="1:6" ht="18" customHeight="1">
      <c r="A47" s="51" t="s">
        <v>8</v>
      </c>
      <c r="B47" s="54" t="s">
        <v>40</v>
      </c>
      <c r="C47" s="16">
        <v>33</v>
      </c>
      <c r="D47" s="16">
        <v>0</v>
      </c>
      <c r="E47" s="28">
        <v>2</v>
      </c>
      <c r="F47" s="28">
        <v>3</v>
      </c>
    </row>
    <row r="48" spans="1:6" ht="18" customHeight="1">
      <c r="A48" s="51" t="s">
        <v>8</v>
      </c>
      <c r="B48" s="54" t="s">
        <v>41</v>
      </c>
      <c r="C48" s="16">
        <v>33</v>
      </c>
      <c r="D48" s="16">
        <v>0</v>
      </c>
      <c r="E48" s="28">
        <v>2</v>
      </c>
      <c r="F48" s="28">
        <v>3</v>
      </c>
    </row>
    <row r="49" spans="1:6" ht="18" customHeight="1">
      <c r="A49" s="51"/>
      <c r="B49" s="53" t="s">
        <v>42</v>
      </c>
      <c r="C49" s="16"/>
      <c r="D49" s="16"/>
      <c r="E49" s="28"/>
      <c r="F49" s="28"/>
    </row>
    <row r="50" spans="1:6" ht="18" customHeight="1">
      <c r="A50" s="51" t="s">
        <v>8</v>
      </c>
      <c r="B50" s="54" t="s">
        <v>43</v>
      </c>
      <c r="C50" s="16">
        <v>0</v>
      </c>
      <c r="D50" s="16">
        <v>16.5</v>
      </c>
      <c r="E50" s="28">
        <v>1</v>
      </c>
      <c r="F50" s="28">
        <v>1</v>
      </c>
    </row>
    <row r="51" spans="1:6" ht="18" customHeight="1">
      <c r="A51" s="51" t="s">
        <v>8</v>
      </c>
      <c r="B51" s="54" t="s">
        <v>44</v>
      </c>
      <c r="C51" s="16">
        <v>0</v>
      </c>
      <c r="D51" s="16">
        <v>16.5</v>
      </c>
      <c r="E51" s="28">
        <v>1</v>
      </c>
      <c r="F51" s="28">
        <v>1</v>
      </c>
    </row>
    <row r="52" spans="1:6" ht="18" customHeight="1">
      <c r="A52" s="51" t="s">
        <v>8</v>
      </c>
      <c r="B52" s="54" t="s">
        <v>45</v>
      </c>
      <c r="C52" s="16">
        <v>0</v>
      </c>
      <c r="D52" s="16">
        <v>16.5</v>
      </c>
      <c r="E52" s="28">
        <v>1</v>
      </c>
      <c r="F52" s="28">
        <v>1</v>
      </c>
    </row>
    <row r="53" spans="1:6" ht="18" customHeight="1">
      <c r="A53" s="51" t="s">
        <v>8</v>
      </c>
      <c r="B53" s="54" t="s">
        <v>46</v>
      </c>
      <c r="C53" s="16">
        <v>0</v>
      </c>
      <c r="D53" s="16">
        <v>16.5</v>
      </c>
      <c r="E53" s="28">
        <v>1</v>
      </c>
      <c r="F53" s="28">
        <v>1</v>
      </c>
    </row>
    <row r="54" spans="1:6" ht="18" customHeight="1">
      <c r="A54" s="77" t="s">
        <v>25</v>
      </c>
      <c r="B54" s="78"/>
      <c r="C54" s="60"/>
      <c r="D54" s="61"/>
      <c r="E54" s="12">
        <v>9</v>
      </c>
      <c r="F54" s="29">
        <f>SUM(F55,F57,F62)</f>
        <v>15</v>
      </c>
    </row>
    <row r="55" spans="1:6" ht="18" customHeight="1">
      <c r="A55" s="51" t="s">
        <v>15</v>
      </c>
      <c r="B55" s="52" t="s">
        <v>47</v>
      </c>
      <c r="C55" s="28">
        <v>33</v>
      </c>
      <c r="D55" s="16">
        <v>0</v>
      </c>
      <c r="E55" s="5">
        <v>3</v>
      </c>
      <c r="F55" s="28">
        <v>5</v>
      </c>
    </row>
    <row r="56" spans="1:6" ht="18" customHeight="1">
      <c r="A56" s="51"/>
      <c r="B56" s="53" t="s">
        <v>33</v>
      </c>
      <c r="C56" s="19"/>
      <c r="D56" s="9"/>
      <c r="E56" s="27"/>
      <c r="F56" s="19"/>
    </row>
    <row r="57" spans="1:6" ht="18" customHeight="1">
      <c r="A57" s="51" t="s">
        <v>8</v>
      </c>
      <c r="B57" s="56" t="s">
        <v>34</v>
      </c>
      <c r="C57" s="28">
        <v>33</v>
      </c>
      <c r="D57" s="16">
        <v>16.5</v>
      </c>
      <c r="E57" s="5">
        <v>4</v>
      </c>
      <c r="F57" s="28">
        <v>7</v>
      </c>
    </row>
    <row r="58" spans="1:6" ht="18" customHeight="1">
      <c r="A58" s="51" t="s">
        <v>8</v>
      </c>
      <c r="B58" s="54" t="s">
        <v>35</v>
      </c>
      <c r="C58" s="28">
        <v>33</v>
      </c>
      <c r="D58" s="16">
        <v>16.5</v>
      </c>
      <c r="E58" s="5">
        <v>4</v>
      </c>
      <c r="F58" s="28">
        <v>7</v>
      </c>
    </row>
    <row r="59" spans="1:6" ht="18" customHeight="1">
      <c r="A59" s="51" t="s">
        <v>8</v>
      </c>
      <c r="B59" s="54" t="s">
        <v>36</v>
      </c>
      <c r="C59" s="28">
        <v>33</v>
      </c>
      <c r="D59" s="16">
        <v>16.5</v>
      </c>
      <c r="E59" s="5">
        <v>4</v>
      </c>
      <c r="F59" s="28">
        <v>7</v>
      </c>
    </row>
    <row r="60" spans="1:6" ht="18" customHeight="1">
      <c r="A60" s="51" t="s">
        <v>8</v>
      </c>
      <c r="B60" s="54" t="s">
        <v>37</v>
      </c>
      <c r="C60" s="28">
        <v>33</v>
      </c>
      <c r="D60" s="16">
        <v>16.5</v>
      </c>
      <c r="E60" s="5">
        <v>4</v>
      </c>
      <c r="F60" s="28">
        <v>7</v>
      </c>
    </row>
    <row r="61" spans="1:6" ht="18" customHeight="1">
      <c r="A61" s="51"/>
      <c r="B61" s="53" t="s">
        <v>33</v>
      </c>
      <c r="C61" s="28"/>
      <c r="D61" s="16"/>
      <c r="E61" s="5"/>
      <c r="F61" s="28"/>
    </row>
    <row r="62" spans="1:6" ht="18" customHeight="1">
      <c r="A62" s="51" t="s">
        <v>8</v>
      </c>
      <c r="B62" s="54" t="s">
        <v>39</v>
      </c>
      <c r="C62" s="28">
        <v>33</v>
      </c>
      <c r="D62" s="16">
        <v>0</v>
      </c>
      <c r="E62" s="5">
        <v>2</v>
      </c>
      <c r="F62" s="28">
        <v>3</v>
      </c>
    </row>
    <row r="63" spans="1:6" ht="18" customHeight="1">
      <c r="A63" s="51" t="s">
        <v>8</v>
      </c>
      <c r="B63" s="54" t="s">
        <v>38</v>
      </c>
      <c r="C63" s="28">
        <v>33</v>
      </c>
      <c r="D63" s="16">
        <v>0</v>
      </c>
      <c r="E63" s="5">
        <v>2</v>
      </c>
      <c r="F63" s="28">
        <v>3</v>
      </c>
    </row>
    <row r="64" spans="1:6" ht="18" customHeight="1">
      <c r="A64" s="51" t="s">
        <v>8</v>
      </c>
      <c r="B64" s="54" t="s">
        <v>40</v>
      </c>
      <c r="C64" s="28">
        <v>33</v>
      </c>
      <c r="D64" s="16">
        <v>0</v>
      </c>
      <c r="E64" s="5">
        <v>2</v>
      </c>
      <c r="F64" s="28">
        <v>3</v>
      </c>
    </row>
    <row r="65" spans="1:6" ht="18" customHeight="1">
      <c r="A65" s="51" t="s">
        <v>8</v>
      </c>
      <c r="B65" s="54" t="s">
        <v>41</v>
      </c>
      <c r="C65" s="28">
        <v>33</v>
      </c>
      <c r="D65" s="16">
        <v>0</v>
      </c>
      <c r="E65" s="5">
        <v>2</v>
      </c>
      <c r="F65" s="28">
        <v>3</v>
      </c>
    </row>
    <row r="66" spans="1:6" s="3" customFormat="1" ht="15" customHeight="1">
      <c r="A66" s="80" t="s">
        <v>48</v>
      </c>
      <c r="B66" s="84"/>
      <c r="C66" s="30">
        <f>SUM(C55:C65,C38:C53)</f>
        <v>594</v>
      </c>
      <c r="D66" s="31">
        <f>SUM(D55:D65,D38:D53)</f>
        <v>198</v>
      </c>
      <c r="E66" s="32"/>
      <c r="F66" s="33">
        <f>F37+F54</f>
        <v>30</v>
      </c>
    </row>
    <row r="67" spans="1:6">
      <c r="A67" s="82"/>
      <c r="B67" s="85"/>
      <c r="C67" s="86">
        <f>SUM(C66:D66)</f>
        <v>792</v>
      </c>
      <c r="D67" s="87"/>
      <c r="E67" s="34"/>
      <c r="F67" s="35"/>
    </row>
    <row r="68" spans="1:6">
      <c r="A68" s="73" t="s">
        <v>30</v>
      </c>
      <c r="B68" s="72"/>
      <c r="C68" s="43"/>
      <c r="D68" s="44"/>
      <c r="E68" s="36"/>
      <c r="F68" s="37"/>
    </row>
    <row r="69" spans="1:6">
      <c r="A69" s="90" t="s">
        <v>49</v>
      </c>
      <c r="B69" s="91"/>
      <c r="C69" s="24">
        <f>C66+C32</f>
        <v>1098</v>
      </c>
      <c r="D69" s="6">
        <f>D66+D32</f>
        <v>297</v>
      </c>
      <c r="E69" s="38"/>
      <c r="F69" s="39">
        <f>F32+F66</f>
        <v>60</v>
      </c>
    </row>
    <row r="70" spans="1:6">
      <c r="A70" s="92"/>
      <c r="B70" s="93"/>
      <c r="C70" s="86">
        <f>SUM(C69:D69)</f>
        <v>1395</v>
      </c>
      <c r="D70" s="87"/>
    </row>
    <row r="71" spans="1:6">
      <c r="A71" s="88" t="s">
        <v>50</v>
      </c>
      <c r="B71" s="89"/>
      <c r="C71" s="42">
        <f>SUM(C34,C68)</f>
        <v>0</v>
      </c>
      <c r="D71" s="42">
        <f>SUM(D68,D34)</f>
        <v>0</v>
      </c>
      <c r="E71" s="2"/>
      <c r="F71" s="2"/>
    </row>
    <row r="72" spans="1:6">
      <c r="A72" s="41"/>
    </row>
    <row r="73" spans="1:6"/>
    <row r="74" spans="1:6"/>
    <row r="75" spans="1:6"/>
    <row r="76" spans="1:6"/>
    <row r="77" spans="1:6"/>
  </sheetData>
  <mergeCells count="23">
    <mergeCell ref="A71:B71"/>
    <mergeCell ref="A68:B68"/>
    <mergeCell ref="A69:B70"/>
    <mergeCell ref="C70:D70"/>
    <mergeCell ref="A37:B37"/>
    <mergeCell ref="A54:B54"/>
    <mergeCell ref="A66:B67"/>
    <mergeCell ref="C67:D67"/>
    <mergeCell ref="A34:B34"/>
    <mergeCell ref="A36:B36"/>
    <mergeCell ref="A10:B10"/>
    <mergeCell ref="A11:B11"/>
    <mergeCell ref="A24:B24"/>
    <mergeCell ref="A32:B33"/>
    <mergeCell ref="C33:D33"/>
    <mergeCell ref="F3:F6"/>
    <mergeCell ref="A1:F1"/>
    <mergeCell ref="A2:B6"/>
    <mergeCell ref="C2:D2"/>
    <mergeCell ref="E2:F2"/>
    <mergeCell ref="C3:C6"/>
    <mergeCell ref="D3:D6"/>
    <mergeCell ref="E3:E6"/>
  </mergeCells>
  <conditionalFormatting sqref="F32">
    <cfRule type="cellIs" dxfId="2" priority="3" operator="notEqual">
      <formula>30</formula>
    </cfRule>
  </conditionalFormatting>
  <conditionalFormatting sqref="F66">
    <cfRule type="cellIs" dxfId="1" priority="2" operator="notEqual">
      <formula>30</formula>
    </cfRule>
  </conditionalFormatting>
  <conditionalFormatting sqref="F69">
    <cfRule type="cellIs" dxfId="0" priority="1" operator="notEqual">
      <formula>60</formula>
    </cfRule>
  </conditionalFormatting>
  <pageMargins left="0.39370078740157477" right="0.39370078740157477" top="0.39370078740157477" bottom="0.39370078740157477" header="0.39370078740157477" footer="0.39370078740157477"/>
  <pageSetup paperSize="8" scale="5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#REF!</xm:f>
          </x14:formula1>
          <xm:sqref>A25:A31 A12:A23 A38:A53 A55:A65 A7:A9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2ACC3CA56BC4A96290DF07772D7D9" ma:contentTypeVersion="16" ma:contentTypeDescription="Crée un document." ma:contentTypeScope="" ma:versionID="4d0deac06f3e016908e29baa3709d450">
  <xsd:schema xmlns:xsd="http://www.w3.org/2001/XMLSchema" xmlns:xs="http://www.w3.org/2001/XMLSchema" xmlns:p="http://schemas.microsoft.com/office/2006/metadata/properties" xmlns:ns2="b9588dec-f06a-4f4b-bce9-504c5952ac1d" xmlns:ns3="d00eddb7-d293-4110-876f-5eca1805e544" targetNamespace="http://schemas.microsoft.com/office/2006/metadata/properties" ma:root="true" ma:fieldsID="20776feae24c6c2a8e52f98965f94d4e" ns2:_="" ns3:_="">
    <xsd:import namespace="b9588dec-f06a-4f4b-bce9-504c5952ac1d"/>
    <xsd:import namespace="d00eddb7-d293-4110-876f-5eca1805e544"/>
    <xsd:element name="properties">
      <xsd:complexType>
        <xsd:sequence>
          <xsd:element name="documentManagement">
            <xsd:complexType>
              <xsd:all>
                <xsd:element ref="ns2:versiondorigin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ethe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88dec-f06a-4f4b-bce9-504c5952ac1d" elementFormDefault="qualified">
    <xsd:import namespace="http://schemas.microsoft.com/office/2006/documentManagement/types"/>
    <xsd:import namespace="http://schemas.microsoft.com/office/infopath/2007/PartnerControls"/>
    <xsd:element name="versiondorigine" ma:index="4" nillable="true" ma:displayName="version d'origine" ma:description="reçu par email" ma:format="DateOnly" ma:internalName="versiondorigine" ma:readOnly="false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52cd025-d351-4196-ab85-e6b231802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etheure" ma:index="21" nillable="true" ma:displayName="Date et heure" ma:format="DateTime" ma:internalName="Dateetheur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eddb7-d293-4110-876f-5eca1805e54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4a1e9ac-0194-4536-abfb-3889634218cc}" ma:internalName="TaxCatchAll" ma:showField="CatchAllData" ma:web="d00eddb7-d293-4110-876f-5eca1805e5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ype de contenu"/>
        <xsd:element ref="dc:title" minOccurs="0" maxOccurs="1" ma:index="3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9588dec-f06a-4f4b-bce9-504c5952ac1d" xsi:nil="true"/>
    <lcf76f155ced4ddcb4097134ff3c332f xmlns="b9588dec-f06a-4f4b-bce9-504c5952ac1d">
      <Terms xmlns="http://schemas.microsoft.com/office/infopath/2007/PartnerControls"/>
    </lcf76f155ced4ddcb4097134ff3c332f>
    <TaxCatchAll xmlns="d00eddb7-d293-4110-876f-5eca1805e544" xsi:nil="true"/>
    <versiondorigine xmlns="b9588dec-f06a-4f4b-bce9-504c5952ac1d" xsi:nil="true"/>
    <Dateetheure xmlns="b9588dec-f06a-4f4b-bce9-504c5952ac1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9BEFC3-A221-40E1-AE51-B3FCD0C8566E}"/>
</file>

<file path=customXml/itemProps2.xml><?xml version="1.0" encoding="utf-8"?>
<ds:datastoreItem xmlns:ds="http://schemas.openxmlformats.org/officeDocument/2006/customXml" ds:itemID="{5BA4113F-0C73-4110-A502-467B23E6C19E}"/>
</file>

<file path=customXml/itemProps3.xml><?xml version="1.0" encoding="utf-8"?>
<ds:datastoreItem xmlns:ds="http://schemas.openxmlformats.org/officeDocument/2006/customXml" ds:itemID="{813EB625-921E-4FE3-87BB-CE04734CE9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Université Paris 1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Samir Si-Bachir</dc:creator>
  <cp:keywords/>
  <dc:description/>
  <cp:lastModifiedBy>Delphine Fenasse</cp:lastModifiedBy>
  <cp:revision>2</cp:revision>
  <dcterms:created xsi:type="dcterms:W3CDTF">2015-04-21T08:47:42Z</dcterms:created>
  <dcterms:modified xsi:type="dcterms:W3CDTF">2026-01-14T16:20:16Z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c20be7-c3a5-46e3-9158-fa8a02ce2395_Enabled">
    <vt:lpwstr>true</vt:lpwstr>
  </property>
  <property fmtid="{D5CDD505-2E9C-101B-9397-08002B2CF9AE}" pid="3" name="MSIP_Label_d5c20be7-c3a5-46e3-9158-fa8a02ce2395_SetDate">
    <vt:lpwstr>2023-01-29T10:21:56Z</vt:lpwstr>
  </property>
  <property fmtid="{D5CDD505-2E9C-101B-9397-08002B2CF9AE}" pid="4" name="MSIP_Label_d5c20be7-c3a5-46e3-9158-fa8a02ce2395_Method">
    <vt:lpwstr>Standard</vt:lpwstr>
  </property>
  <property fmtid="{D5CDD505-2E9C-101B-9397-08002B2CF9AE}" pid="5" name="MSIP_Label_d5c20be7-c3a5-46e3-9158-fa8a02ce2395_Name">
    <vt:lpwstr>defa4170-0d19-0005-0004-bc88714345d2</vt:lpwstr>
  </property>
  <property fmtid="{D5CDD505-2E9C-101B-9397-08002B2CF9AE}" pid="6" name="MSIP_Label_d5c20be7-c3a5-46e3-9158-fa8a02ce2395_SiteId">
    <vt:lpwstr>8c6f9078-037e-4261-a583-52a944e55f7f</vt:lpwstr>
  </property>
  <property fmtid="{D5CDD505-2E9C-101B-9397-08002B2CF9AE}" pid="7" name="MSIP_Label_d5c20be7-c3a5-46e3-9158-fa8a02ce2395_ActionId">
    <vt:lpwstr>944641c0-c2a2-460b-8b9d-2044bf4a36b3</vt:lpwstr>
  </property>
  <property fmtid="{D5CDD505-2E9C-101B-9397-08002B2CF9AE}" pid="8" name="MSIP_Label_d5c20be7-c3a5-46e3-9158-fa8a02ce239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0x0101001D12ACC3CA56BC4A96290DF07772D7D9</vt:lpwstr>
  </property>
  <property fmtid="{D5CDD505-2E9C-101B-9397-08002B2CF9AE}" pid="11" name="Order">
    <vt:r8>15654800</vt:r8>
  </property>
  <property fmtid="{D5CDD505-2E9C-101B-9397-08002B2CF9AE}" pid="12" name="_ExtendedDescription">
    <vt:lpwstr/>
  </property>
</Properties>
</file>