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vparis1fr-my.sharepoint.com/personal/jbbarant_univ-paris1_fr/Documents/APOGEE-SE/MAQUETTE 2025/Partie basse/01-Maquettes en attente/En attente retour composante/07 - EDS INTER/"/>
    </mc:Choice>
  </mc:AlternateContent>
  <xr:revisionPtr revIDLastSave="229" documentId="13_ncr:1_{72901DAE-77D6-422C-A581-6FED10501409}" xr6:coauthVersionLast="47" xr6:coauthVersionMax="47" xr10:uidLastSave="{EE4AF66C-1858-40B4-8E51-F69313C8C8BC}"/>
  <bookViews>
    <workbookView xWindow="-108" yWindow="-108" windowWidth="23256" windowHeight="13896" tabRatio="769" xr2:uid="{00000000-000D-0000-FFFF-FFFF00000000}"/>
  </bookViews>
  <sheets>
    <sheet name="Maquette et MCC" sheetId="14" r:id="rId1"/>
  </sheets>
  <definedNames>
    <definedName name="_xlnm.Print_Area" localSheetId="0">'Maquette et MCC'!$A$1:$F$73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8" i="14" l="1"/>
  <c r="C68" i="14"/>
  <c r="D30" i="14"/>
  <c r="D32" i="14"/>
  <c r="C32" i="14"/>
  <c r="D70" i="14"/>
  <c r="C70" i="14"/>
  <c r="E43" i="14"/>
  <c r="F43" i="14"/>
  <c r="E35" i="14"/>
  <c r="F35" i="14"/>
  <c r="E13" i="14"/>
  <c r="F13" i="14"/>
  <c r="F6" i="14"/>
  <c r="E6" i="14"/>
  <c r="F65" i="14" l="1"/>
  <c r="F68" i="14" s="1"/>
  <c r="E65" i="14"/>
  <c r="C30" i="14"/>
  <c r="C71" i="14" l="1"/>
  <c r="F27" i="14" l="1"/>
  <c r="D73" i="14"/>
  <c r="C73" i="14"/>
  <c r="E27" i="14"/>
  <c r="F30" i="14" l="1"/>
  <c r="C69" i="14"/>
  <c r="C31" i="14"/>
  <c r="D71" i="14"/>
  <c r="F71" i="14" l="1"/>
  <c r="C7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tc={73B0A32A-1DAB-4E71-8C38-E69073EBB9F1}</author>
  </authors>
  <commentList>
    <comment ref="A6" authorId="0" shapeId="0" xr:uid="{73B0A32A-1DAB-4E71-8C38-E69073EBB9F1}">
      <text>
        <t>[Threaded comment]
Your version of Excel allows you to read this threaded comment; however, any edits to it will get removed if the file is opened in a newer version of Excel. Learn more: https://go.microsoft.com/fwlink/?linkid=870924
Comment:
    Nommer les UE</t>
      </text>
    </comment>
  </commentList>
</comments>
</file>

<file path=xl/sharedStrings.xml><?xml version="1.0" encoding="utf-8"?>
<sst xmlns="http://schemas.openxmlformats.org/spreadsheetml/2006/main" count="112" uniqueCount="62">
  <si>
    <t>DEG/Droit européen/M1/Droit européen/FI/Indifférenciée/EDS-INTER/VET: M1G403</t>
  </si>
  <si>
    <t>Intitulé des UE 
et 
des éléments pédagogiques (EP)</t>
  </si>
  <si>
    <t>Volume horaire encadré</t>
  </si>
  <si>
    <t>Evaluation</t>
  </si>
  <si>
    <t>CM</t>
  </si>
  <si>
    <t>TD</t>
  </si>
  <si>
    <t>Coef.</t>
  </si>
  <si>
    <t>ECTS</t>
  </si>
  <si>
    <t>Semestre 1</t>
  </si>
  <si>
    <t>UE 1</t>
  </si>
  <si>
    <t>Cours obligatoire</t>
  </si>
  <si>
    <t>Contentieux européen</t>
  </si>
  <si>
    <t>Droit de la concurrence de l'Union européenne</t>
  </si>
  <si>
    <t>1 matière au choix dans la liste</t>
  </si>
  <si>
    <t xml:space="preserve">Cours optionnel </t>
  </si>
  <si>
    <t>EU Substantive Law</t>
  </si>
  <si>
    <t>Droit international privé</t>
  </si>
  <si>
    <t>Méthodologie de la recherche et documentation juridique</t>
  </si>
  <si>
    <t>UE 2</t>
  </si>
  <si>
    <t>Action extérieure de l'Union européenne</t>
  </si>
  <si>
    <t>2 matières au choix dans la liste</t>
  </si>
  <si>
    <t>Droit international privé (si non choisi UE1)</t>
  </si>
  <si>
    <t>EU Substantive Law (si non choisi UE1)</t>
  </si>
  <si>
    <t>Comparative Law</t>
  </si>
  <si>
    <t>Droit de l'environnement</t>
  </si>
  <si>
    <t>Droit international économique</t>
  </si>
  <si>
    <t>Droit international des espaces et de l'environnement</t>
  </si>
  <si>
    <t>Droit maritime et transport</t>
  </si>
  <si>
    <t>Droit pénal international</t>
  </si>
  <si>
    <t>Histoire de la pensée juridique</t>
  </si>
  <si>
    <t>Philosophie du droit</t>
  </si>
  <si>
    <t>Propriété industrielle</t>
  </si>
  <si>
    <t>Bonifications</t>
  </si>
  <si>
    <t xml:space="preserve"> </t>
  </si>
  <si>
    <t xml:space="preserve">Total  </t>
  </si>
  <si>
    <t>Volume horaire étudiant</t>
  </si>
  <si>
    <t>Semestre 2</t>
  </si>
  <si>
    <t>UE 1 (matières à TD)</t>
  </si>
  <si>
    <t>Marché intérieur et politiques de l'Union européenne</t>
  </si>
  <si>
    <t>Droit social international et européen</t>
  </si>
  <si>
    <t>Protection internationale et européenne des droits de l'homme</t>
  </si>
  <si>
    <t>UE 2 (matières sans TD)</t>
  </si>
  <si>
    <t>Langue</t>
  </si>
  <si>
    <t>Droit financier et fiscal européen</t>
  </si>
  <si>
    <t>Droit des étrangers et de la nationalité</t>
  </si>
  <si>
    <t>Droit financier et fiscal européen (si non encore choisi)</t>
  </si>
  <si>
    <t>Droit des étrangers et de la nationalité (si non encore choisi)</t>
  </si>
  <si>
    <t>Arbitrage et MARD</t>
  </si>
  <si>
    <t>Common Law</t>
  </si>
  <si>
    <t>Contentieux constitutionnel</t>
  </si>
  <si>
    <t>Droit allemand</t>
  </si>
  <si>
    <t>Droit fiscal international</t>
  </si>
  <si>
    <t>Droit international pénal et humanitaire</t>
  </si>
  <si>
    <t>International Contracts</t>
  </si>
  <si>
    <t>International Law Selected Issues</t>
  </si>
  <si>
    <t>Legal Theory</t>
  </si>
  <si>
    <t>Projet personnel</t>
  </si>
  <si>
    <t>Propriété littéraire et artistique</t>
  </si>
  <si>
    <t>Droit du numérique</t>
  </si>
  <si>
    <t xml:space="preserve">Total </t>
  </si>
  <si>
    <t xml:space="preserve">Total annuel  </t>
  </si>
  <si>
    <t xml:space="preserve">Volume horaire annuel étudiant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</si>
</sst>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Arial"/>
      <family val="2"/>
    </font>
    <font>
      <b/>
      <sz val="11"/>
      <color theme="4" tint="-0.249977111117893"/>
      <name val="Calibri"/>
      <family val="2"/>
      <scheme val="minor"/>
    </font>
    <font>
      <b/>
      <sz val="22"/>
      <color theme="5" tint="-0.249977111117893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0000"/>
      <name val="Times New Roman"/>
      <family val="1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14" applyProtection="0"/>
  </cellStyleXfs>
  <cellXfs count="115">
    <xf numFmtId="0" fontId="0" fillId="0" borderId="0" xfId="0"/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3" xfId="0" applyBorder="1"/>
    <xf numFmtId="0" fontId="0" fillId="0" borderId="6" xfId="0" applyBorder="1"/>
    <xf numFmtId="0" fontId="0" fillId="0" borderId="13" xfId="0" applyBorder="1" applyAlignment="1">
      <alignment horizontal="center"/>
    </xf>
    <xf numFmtId="0" fontId="0" fillId="0" borderId="0" xfId="0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0" fillId="0" borderId="12" xfId="0" applyBorder="1"/>
    <xf numFmtId="0" fontId="0" fillId="0" borderId="2" xfId="0" applyBorder="1"/>
    <xf numFmtId="0" fontId="0" fillId="5" borderId="10" xfId="0" applyFill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0" borderId="18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9" fillId="0" borderId="0" xfId="0" applyFont="1"/>
    <xf numFmtId="0" fontId="0" fillId="0" borderId="7" xfId="0" applyBorder="1" applyAlignment="1">
      <alignment horizontal="center"/>
    </xf>
    <xf numFmtId="0" fontId="0" fillId="0" borderId="5" xfId="0" applyBorder="1"/>
    <xf numFmtId="0" fontId="0" fillId="2" borderId="8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3" fillId="4" borderId="3" xfId="0" applyFont="1" applyFill="1" applyBorder="1" applyAlignment="1">
      <alignment vertical="center" wrapText="1"/>
    </xf>
    <xf numFmtId="0" fontId="0" fillId="4" borderId="11" xfId="0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0" fillId="3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7" borderId="8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4" borderId="5" xfId="0" applyFill="1" applyBorder="1"/>
    <xf numFmtId="0" fontId="0" fillId="4" borderId="10" xfId="0" applyFill="1" applyBorder="1"/>
    <xf numFmtId="0" fontId="0" fillId="4" borderId="10" xfId="0" applyFill="1" applyBorder="1" applyAlignment="1">
      <alignment horizontal="center"/>
    </xf>
    <xf numFmtId="0" fontId="0" fillId="4" borderId="1" xfId="0" applyFill="1" applyBorder="1" applyAlignment="1">
      <alignment vertical="center"/>
    </xf>
    <xf numFmtId="0" fontId="2" fillId="4" borderId="5" xfId="0" applyFont="1" applyFill="1" applyBorder="1" applyAlignment="1">
      <alignment horizontal="left" vertical="center" wrapText="1"/>
    </xf>
    <xf numFmtId="0" fontId="0" fillId="4" borderId="8" xfId="0" applyFill="1" applyBorder="1" applyAlignment="1">
      <alignment horizontal="center" vertical="center"/>
    </xf>
    <xf numFmtId="0" fontId="4" fillId="4" borderId="5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center"/>
    </xf>
    <xf numFmtId="0" fontId="4" fillId="4" borderId="0" xfId="0" applyFont="1" applyFill="1"/>
    <xf numFmtId="0" fontId="4" fillId="4" borderId="1" xfId="0" applyFont="1" applyFill="1" applyBorder="1" applyAlignment="1">
      <alignment vertical="center"/>
    </xf>
    <xf numFmtId="0" fontId="17" fillId="4" borderId="5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16" fillId="4" borderId="3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1" fillId="8" borderId="12" xfId="0" applyFont="1" applyFill="1" applyBorder="1" applyAlignment="1" applyProtection="1">
      <alignment horizontal="center" vertical="center" wrapText="1"/>
      <protection locked="0"/>
    </xf>
    <xf numFmtId="0" fontId="11" fillId="8" borderId="2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4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</cellXfs>
  <cellStyles count="2">
    <cellStyle name="Normal" xfId="0" builtinId="0"/>
    <cellStyle name="Style 1" xfId="1" xr:uid="{B8D47D1B-E6E4-4F7D-91E5-28CF7942E586}"/>
  </cellStyles>
  <dxfs count="3">
    <dxf>
      <fill>
        <patternFill>
          <fgColor auto="1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5C02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William Gamard" id="{67EE4992-1313-426E-BEF8-4C5870B38874}" userId="S::wgamard@univ-paris1.fr::aa5fe56d-b2f4-481a-b415-c67b1182f543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6" dT="2024-06-05T18:32:11.85" personId="{67EE4992-1313-426E-BEF8-4C5870B38874}" id="{73B0A32A-1DAB-4E71-8C38-E69073EBB9F1}">
    <text>Nommer les UE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038D2-338C-4B8D-90CC-D20B40F12084}">
  <sheetPr>
    <pageSetUpPr fitToPage="1"/>
  </sheetPr>
  <dimension ref="A1:F74"/>
  <sheetViews>
    <sheetView tabSelected="1" topLeftCell="A13" zoomScale="90" zoomScaleNormal="90" workbookViewId="0">
      <selection activeCell="B21" sqref="B21"/>
    </sheetView>
  </sheetViews>
  <sheetFormatPr defaultColWidth="11.42578125" defaultRowHeight="15" customHeight="1"/>
  <cols>
    <col min="1" max="1" width="21" style="4" customWidth="1"/>
    <col min="2" max="2" width="51.5703125" style="16" customWidth="1"/>
    <col min="3" max="3" width="7.5703125" customWidth="1"/>
    <col min="4" max="4" width="7.42578125" customWidth="1"/>
    <col min="5" max="6" width="6.5703125" customWidth="1"/>
  </cols>
  <sheetData>
    <row r="1" spans="1:6" ht="119.25" customHeight="1">
      <c r="A1" s="79" t="s">
        <v>0</v>
      </c>
      <c r="B1" s="80"/>
      <c r="C1" s="80"/>
      <c r="D1" s="80"/>
      <c r="E1" s="80"/>
      <c r="F1" s="80"/>
    </row>
    <row r="2" spans="1:6" ht="54.75" customHeight="1">
      <c r="A2" s="78" t="s">
        <v>1</v>
      </c>
      <c r="B2" s="81"/>
      <c r="C2" s="86" t="s">
        <v>2</v>
      </c>
      <c r="D2" s="87"/>
      <c r="E2" s="88" t="s">
        <v>3</v>
      </c>
      <c r="F2" s="89"/>
    </row>
    <row r="3" spans="1:6" ht="119.25" customHeight="1">
      <c r="A3" s="82"/>
      <c r="B3" s="83"/>
      <c r="C3" s="90" t="s">
        <v>4</v>
      </c>
      <c r="D3" s="90" t="s">
        <v>5</v>
      </c>
      <c r="E3" s="92" t="s">
        <v>6</v>
      </c>
      <c r="F3" s="94" t="s">
        <v>7</v>
      </c>
    </row>
    <row r="4" spans="1:6" s="1" customFormat="1" ht="9" customHeight="1">
      <c r="A4" s="84"/>
      <c r="B4" s="85"/>
      <c r="C4" s="91"/>
      <c r="D4" s="91"/>
      <c r="E4" s="93"/>
      <c r="F4" s="95"/>
    </row>
    <row r="5" spans="1:6" ht="119.25" customHeight="1">
      <c r="A5" s="105" t="s">
        <v>8</v>
      </c>
      <c r="B5" s="106"/>
      <c r="C5" s="99"/>
      <c r="D5" s="100"/>
      <c r="E5" s="100"/>
      <c r="F5" s="100"/>
    </row>
    <row r="6" spans="1:6" ht="18" customHeight="1">
      <c r="A6" s="96" t="s">
        <v>9</v>
      </c>
      <c r="B6" s="97"/>
      <c r="C6" s="18"/>
      <c r="D6" s="19"/>
      <c r="E6" s="56">
        <f>SUM(E7:E10)</f>
        <v>18</v>
      </c>
      <c r="F6" s="55">
        <f>SUM(F7:F10)</f>
        <v>18</v>
      </c>
    </row>
    <row r="7" spans="1:6" ht="18" customHeight="1">
      <c r="A7" s="33" t="s">
        <v>10</v>
      </c>
      <c r="B7" s="113" t="s">
        <v>11</v>
      </c>
      <c r="C7" s="8">
        <v>33</v>
      </c>
      <c r="D7" s="8">
        <v>16.5</v>
      </c>
      <c r="E7" s="8">
        <v>7</v>
      </c>
      <c r="F7" s="8">
        <v>7</v>
      </c>
    </row>
    <row r="8" spans="1:6" ht="18" customHeight="1">
      <c r="A8" s="33" t="s">
        <v>10</v>
      </c>
      <c r="B8" s="45" t="s">
        <v>12</v>
      </c>
      <c r="C8" s="57">
        <v>33</v>
      </c>
      <c r="D8" s="57">
        <v>16.5</v>
      </c>
      <c r="E8" s="57">
        <v>7</v>
      </c>
      <c r="F8" s="57">
        <v>7</v>
      </c>
    </row>
    <row r="9" spans="1:6" ht="18" customHeight="1">
      <c r="A9" s="33"/>
      <c r="B9" s="54" t="s">
        <v>13</v>
      </c>
      <c r="C9" s="29"/>
      <c r="D9" s="29"/>
      <c r="E9" s="29"/>
      <c r="F9" s="29"/>
    </row>
    <row r="10" spans="1:6" ht="18" customHeight="1">
      <c r="A10" s="33" t="s">
        <v>14</v>
      </c>
      <c r="B10" s="46" t="s">
        <v>15</v>
      </c>
      <c r="C10" s="8">
        <v>33</v>
      </c>
      <c r="D10" s="8">
        <v>0</v>
      </c>
      <c r="E10" s="8">
        <v>4</v>
      </c>
      <c r="F10" s="8">
        <v>4</v>
      </c>
    </row>
    <row r="11" spans="1:6" ht="18" customHeight="1">
      <c r="A11" s="33" t="s">
        <v>14</v>
      </c>
      <c r="B11" s="45" t="s">
        <v>16</v>
      </c>
      <c r="C11" s="29">
        <v>33</v>
      </c>
      <c r="D11" s="29">
        <v>0</v>
      </c>
      <c r="E11" s="29">
        <v>4</v>
      </c>
      <c r="F11" s="29">
        <v>4</v>
      </c>
    </row>
    <row r="12" spans="1:6" ht="18" customHeight="1">
      <c r="A12" s="33" t="s">
        <v>14</v>
      </c>
      <c r="B12" s="46" t="s">
        <v>17</v>
      </c>
      <c r="C12" s="57">
        <v>9</v>
      </c>
      <c r="D12" s="57">
        <v>0</v>
      </c>
      <c r="E12" s="57">
        <v>0</v>
      </c>
      <c r="F12" s="57">
        <v>0</v>
      </c>
    </row>
    <row r="13" spans="1:6" ht="18" customHeight="1">
      <c r="A13" s="96" t="s">
        <v>18</v>
      </c>
      <c r="B13" s="97"/>
      <c r="C13" s="40"/>
      <c r="D13" s="28"/>
      <c r="E13" s="20">
        <f>SUM(E14:E17)</f>
        <v>12</v>
      </c>
      <c r="F13" s="5">
        <f>SUM(F14:F17)</f>
        <v>12</v>
      </c>
    </row>
    <row r="14" spans="1:6" ht="18" customHeight="1">
      <c r="A14" s="33" t="s">
        <v>10</v>
      </c>
      <c r="B14" s="47" t="s">
        <v>19</v>
      </c>
      <c r="C14" s="29">
        <v>33</v>
      </c>
      <c r="D14" s="24">
        <v>0</v>
      </c>
      <c r="E14" s="37">
        <v>4</v>
      </c>
      <c r="F14" s="37">
        <v>4</v>
      </c>
    </row>
    <row r="15" spans="1:6" ht="18" customHeight="1">
      <c r="A15" s="33"/>
      <c r="B15" s="54" t="s">
        <v>20</v>
      </c>
      <c r="C15" s="8"/>
      <c r="D15" s="8"/>
      <c r="E15" s="29"/>
      <c r="F15" s="24"/>
    </row>
    <row r="16" spans="1:6" ht="18" customHeight="1">
      <c r="A16" s="33" t="s">
        <v>14</v>
      </c>
      <c r="B16" s="65" t="s">
        <v>21</v>
      </c>
      <c r="C16" s="8">
        <v>33</v>
      </c>
      <c r="D16" s="8">
        <v>0</v>
      </c>
      <c r="E16" s="8">
        <v>4</v>
      </c>
      <c r="F16" s="8">
        <v>4</v>
      </c>
    </row>
    <row r="17" spans="1:6" ht="18" customHeight="1">
      <c r="A17" s="33" t="s">
        <v>14</v>
      </c>
      <c r="B17" s="46" t="s">
        <v>22</v>
      </c>
      <c r="C17" s="29">
        <v>33</v>
      </c>
      <c r="D17" s="29">
        <v>0</v>
      </c>
      <c r="E17" s="29">
        <v>4</v>
      </c>
      <c r="F17" s="29">
        <v>4</v>
      </c>
    </row>
    <row r="18" spans="1:6" ht="18" customHeight="1">
      <c r="A18" s="33" t="s">
        <v>14</v>
      </c>
      <c r="B18" s="46" t="s">
        <v>23</v>
      </c>
      <c r="C18" s="29">
        <v>33</v>
      </c>
      <c r="D18" s="29">
        <v>0</v>
      </c>
      <c r="E18" s="29">
        <v>4</v>
      </c>
      <c r="F18" s="29">
        <v>4</v>
      </c>
    </row>
    <row r="19" spans="1:6" ht="18" customHeight="1">
      <c r="A19" s="33" t="s">
        <v>14</v>
      </c>
      <c r="B19" s="48" t="s">
        <v>24</v>
      </c>
      <c r="C19" s="29">
        <v>33</v>
      </c>
      <c r="D19" s="29">
        <v>0</v>
      </c>
      <c r="E19" s="29">
        <v>4</v>
      </c>
      <c r="F19" s="29">
        <v>4</v>
      </c>
    </row>
    <row r="20" spans="1:6" ht="18" customHeight="1">
      <c r="A20" s="33" t="s">
        <v>14</v>
      </c>
      <c r="B20" s="48" t="s">
        <v>25</v>
      </c>
      <c r="C20" s="29">
        <v>33</v>
      </c>
      <c r="D20" s="29">
        <v>0</v>
      </c>
      <c r="E20" s="29">
        <v>4</v>
      </c>
      <c r="F20" s="29">
        <v>4</v>
      </c>
    </row>
    <row r="21" spans="1:6" ht="18" customHeight="1">
      <c r="A21" s="33" t="s">
        <v>14</v>
      </c>
      <c r="B21" s="114" t="s">
        <v>26</v>
      </c>
      <c r="C21" s="29">
        <v>33</v>
      </c>
      <c r="D21" s="29">
        <v>0</v>
      </c>
      <c r="E21" s="29">
        <v>4</v>
      </c>
      <c r="F21" s="29">
        <v>4</v>
      </c>
    </row>
    <row r="22" spans="1:6" ht="18" customHeight="1">
      <c r="A22" s="33" t="s">
        <v>14</v>
      </c>
      <c r="B22" s="46" t="s">
        <v>27</v>
      </c>
      <c r="C22" s="29">
        <v>33</v>
      </c>
      <c r="D22" s="29">
        <v>0</v>
      </c>
      <c r="E22" s="29">
        <v>4</v>
      </c>
      <c r="F22" s="29">
        <v>4</v>
      </c>
    </row>
    <row r="23" spans="1:6" ht="18" customHeight="1">
      <c r="A23" s="33" t="s">
        <v>14</v>
      </c>
      <c r="B23" s="48" t="s">
        <v>28</v>
      </c>
      <c r="C23" s="29">
        <v>33</v>
      </c>
      <c r="D23" s="29">
        <v>0</v>
      </c>
      <c r="E23" s="29">
        <v>4</v>
      </c>
      <c r="F23" s="29">
        <v>4</v>
      </c>
    </row>
    <row r="24" spans="1:6" ht="18" customHeight="1">
      <c r="A24" s="33" t="s">
        <v>14</v>
      </c>
      <c r="B24" s="48" t="s">
        <v>29</v>
      </c>
      <c r="C24" s="29">
        <v>33</v>
      </c>
      <c r="D24" s="29">
        <v>0</v>
      </c>
      <c r="E24" s="29">
        <v>4</v>
      </c>
      <c r="F24" s="29">
        <v>4</v>
      </c>
    </row>
    <row r="25" spans="1:6" ht="18" customHeight="1">
      <c r="A25" s="33" t="s">
        <v>14</v>
      </c>
      <c r="B25" s="49" t="s">
        <v>30</v>
      </c>
      <c r="C25" s="29">
        <v>33</v>
      </c>
      <c r="D25" s="29">
        <v>0</v>
      </c>
      <c r="E25" s="29">
        <v>4</v>
      </c>
      <c r="F25" s="29">
        <v>4</v>
      </c>
    </row>
    <row r="26" spans="1:6" ht="18" customHeight="1">
      <c r="A26" s="33" t="s">
        <v>14</v>
      </c>
      <c r="B26" s="51" t="s">
        <v>31</v>
      </c>
      <c r="C26" s="57">
        <v>33</v>
      </c>
      <c r="D26" s="57">
        <v>0</v>
      </c>
      <c r="E26" s="57">
        <v>4</v>
      </c>
      <c r="F26" s="57">
        <v>4</v>
      </c>
    </row>
    <row r="27" spans="1:6" s="21" customFormat="1" ht="18" customHeight="1">
      <c r="A27" s="103" t="s">
        <v>32</v>
      </c>
      <c r="B27" s="104"/>
      <c r="C27" s="61" t="s">
        <v>33</v>
      </c>
      <c r="D27" s="62"/>
      <c r="E27" s="63">
        <f>SUM(E28:E29)</f>
        <v>0</v>
      </c>
      <c r="F27" s="63">
        <f>SUM(F28:F29)</f>
        <v>0</v>
      </c>
    </row>
    <row r="28" spans="1:6" s="21" customFormat="1" ht="18" customHeight="1">
      <c r="A28" s="64"/>
      <c r="B28" s="65"/>
      <c r="C28" s="53"/>
      <c r="D28" s="22"/>
      <c r="E28" s="66"/>
      <c r="F28" s="22"/>
    </row>
    <row r="29" spans="1:6" s="21" customFormat="1">
      <c r="A29" s="64"/>
      <c r="B29" s="65"/>
      <c r="C29" s="53"/>
      <c r="D29" s="22"/>
      <c r="E29" s="53"/>
      <c r="F29" s="22"/>
    </row>
    <row r="30" spans="1:6" s="4" customFormat="1">
      <c r="A30" s="94" t="s">
        <v>34</v>
      </c>
      <c r="B30" s="101"/>
      <c r="C30" s="32">
        <f>SUM(C7:C12,C14:C26,C28:C29)</f>
        <v>537</v>
      </c>
      <c r="D30" s="25">
        <f>SUM(D7:D12,D14:D26,D28:D29)</f>
        <v>33</v>
      </c>
      <c r="E30" s="8"/>
      <c r="F30" s="9">
        <f>F6+F13+F27</f>
        <v>30</v>
      </c>
    </row>
    <row r="31" spans="1:6" s="4" customFormat="1">
      <c r="A31" s="95"/>
      <c r="B31" s="102"/>
      <c r="C31" s="88">
        <f>SUM(C30:D30)</f>
        <v>570</v>
      </c>
      <c r="D31" s="98"/>
      <c r="E31" s="10"/>
      <c r="F31" s="7"/>
    </row>
    <row r="32" spans="1:6" ht="19.5" customHeight="1">
      <c r="A32" s="88" t="s">
        <v>35</v>
      </c>
      <c r="B32" s="89"/>
      <c r="C32" s="25">
        <f>SUM(C7:C8,C10,C14,C16:C17)</f>
        <v>198</v>
      </c>
      <c r="D32" s="25">
        <f>SUM(D7:D8,D10,D14,D16:D17)</f>
        <v>33</v>
      </c>
      <c r="E32" s="34"/>
      <c r="F32" s="26"/>
    </row>
    <row r="33" spans="1:6" ht="18" customHeight="1">
      <c r="A33" s="23"/>
      <c r="B33" s="23"/>
      <c r="C33" s="23"/>
      <c r="D33" s="23"/>
      <c r="E33" s="24"/>
      <c r="F33" s="23"/>
    </row>
    <row r="34" spans="1:6">
      <c r="A34" s="105" t="s">
        <v>36</v>
      </c>
      <c r="B34" s="106"/>
      <c r="C34" s="99"/>
      <c r="D34" s="100"/>
      <c r="E34" s="100"/>
      <c r="F34" s="100"/>
    </row>
    <row r="35" spans="1:6">
      <c r="A35" s="96" t="s">
        <v>37</v>
      </c>
      <c r="B35" s="97"/>
      <c r="C35" s="13"/>
      <c r="D35" s="14"/>
      <c r="E35" s="20">
        <f>SUM(E36,E38,E41)</f>
        <v>18</v>
      </c>
      <c r="F35" s="35">
        <f>SUM(F36:F38,F41)</f>
        <v>18</v>
      </c>
    </row>
    <row r="36" spans="1:6">
      <c r="A36" s="33" t="s">
        <v>10</v>
      </c>
      <c r="B36" s="47" t="s">
        <v>38</v>
      </c>
      <c r="C36" s="2">
        <v>33</v>
      </c>
      <c r="D36" s="2">
        <v>16.5</v>
      </c>
      <c r="E36" s="15">
        <v>7</v>
      </c>
      <c r="F36" s="15">
        <v>7</v>
      </c>
    </row>
    <row r="37" spans="1:6">
      <c r="A37" s="33"/>
      <c r="B37" s="54" t="s">
        <v>13</v>
      </c>
      <c r="C37" s="2"/>
      <c r="D37" s="2"/>
      <c r="E37" s="15"/>
      <c r="F37" s="15"/>
    </row>
    <row r="38" spans="1:6">
      <c r="A38" s="33" t="s">
        <v>14</v>
      </c>
      <c r="B38" s="47" t="s">
        <v>39</v>
      </c>
      <c r="C38" s="2">
        <v>33</v>
      </c>
      <c r="D38" s="2">
        <v>16.5</v>
      </c>
      <c r="E38" s="15">
        <v>7</v>
      </c>
      <c r="F38" s="15">
        <v>7</v>
      </c>
    </row>
    <row r="39" spans="1:6" ht="30.75">
      <c r="A39" s="33" t="s">
        <v>14</v>
      </c>
      <c r="B39" s="47" t="s">
        <v>40</v>
      </c>
      <c r="C39" s="2">
        <v>33</v>
      </c>
      <c r="D39" s="2">
        <v>16.5</v>
      </c>
      <c r="E39" s="15">
        <v>7</v>
      </c>
      <c r="F39" s="15">
        <v>7</v>
      </c>
    </row>
    <row r="40" spans="1:6">
      <c r="A40" s="33"/>
      <c r="B40" s="54" t="s">
        <v>13</v>
      </c>
      <c r="C40" s="2"/>
      <c r="D40" s="2"/>
      <c r="E40" s="15"/>
      <c r="F40" s="15"/>
    </row>
    <row r="41" spans="1:6" ht="18" customHeight="1">
      <c r="A41" s="33" t="s">
        <v>14</v>
      </c>
      <c r="B41" s="50" t="s">
        <v>39</v>
      </c>
      <c r="C41" s="2">
        <v>33</v>
      </c>
      <c r="D41" s="2">
        <v>0</v>
      </c>
      <c r="E41" s="15">
        <v>4</v>
      </c>
      <c r="F41" s="15">
        <v>4</v>
      </c>
    </row>
    <row r="42" spans="1:6" ht="18" customHeight="1">
      <c r="A42" s="33" t="s">
        <v>14</v>
      </c>
      <c r="B42" s="50" t="s">
        <v>40</v>
      </c>
      <c r="C42" s="2">
        <v>33</v>
      </c>
      <c r="D42" s="2">
        <v>0</v>
      </c>
      <c r="E42" s="15">
        <v>4</v>
      </c>
      <c r="F42" s="15">
        <v>4</v>
      </c>
    </row>
    <row r="43" spans="1:6" ht="18" customHeight="1">
      <c r="A43" s="96" t="s">
        <v>41</v>
      </c>
      <c r="B43" s="97"/>
      <c r="C43" s="18"/>
      <c r="D43" s="19"/>
      <c r="E43" s="56">
        <f>SUM(E44,E46,E49:E50)</f>
        <v>12</v>
      </c>
      <c r="F43" s="6">
        <f>SUM(F44:F46,F49:F50)</f>
        <v>12</v>
      </c>
    </row>
    <row r="44" spans="1:6" ht="18" customHeight="1">
      <c r="A44" s="33" t="s">
        <v>10</v>
      </c>
      <c r="B44" s="52" t="s">
        <v>42</v>
      </c>
      <c r="C44" s="3">
        <v>0</v>
      </c>
      <c r="D44" s="3">
        <v>18</v>
      </c>
      <c r="E44" s="58">
        <v>3</v>
      </c>
      <c r="F44" s="3">
        <v>3</v>
      </c>
    </row>
    <row r="45" spans="1:6" ht="18" customHeight="1">
      <c r="A45" s="33"/>
      <c r="B45" s="54" t="s">
        <v>13</v>
      </c>
      <c r="C45" s="2"/>
      <c r="D45" s="2"/>
      <c r="E45" s="59"/>
      <c r="F45" s="75"/>
    </row>
    <row r="46" spans="1:6" ht="18" customHeight="1">
      <c r="A46" s="33" t="s">
        <v>14</v>
      </c>
      <c r="B46" s="47" t="s">
        <v>43</v>
      </c>
      <c r="C46" s="2">
        <v>33</v>
      </c>
      <c r="D46" s="2">
        <v>0</v>
      </c>
      <c r="E46" s="59">
        <v>3</v>
      </c>
      <c r="F46" s="2">
        <v>3</v>
      </c>
    </row>
    <row r="47" spans="1:6" ht="18" customHeight="1">
      <c r="A47" s="33" t="s">
        <v>14</v>
      </c>
      <c r="B47" s="17" t="s">
        <v>44</v>
      </c>
      <c r="C47" s="2">
        <v>33</v>
      </c>
      <c r="D47" s="2">
        <v>0</v>
      </c>
      <c r="E47" s="59">
        <v>3</v>
      </c>
      <c r="F47" s="2">
        <v>3</v>
      </c>
    </row>
    <row r="48" spans="1:6" ht="18" customHeight="1">
      <c r="A48" s="33"/>
      <c r="B48" s="54" t="s">
        <v>20</v>
      </c>
      <c r="C48" s="2"/>
      <c r="D48" s="2"/>
      <c r="E48" s="59"/>
      <c r="F48" s="75"/>
    </row>
    <row r="49" spans="1:6" ht="18" customHeight="1">
      <c r="A49" s="33" t="s">
        <v>14</v>
      </c>
      <c r="B49" s="47" t="s">
        <v>45</v>
      </c>
      <c r="C49" s="2">
        <v>33</v>
      </c>
      <c r="D49" s="2">
        <v>0</v>
      </c>
      <c r="E49" s="59">
        <v>3</v>
      </c>
      <c r="F49" s="2">
        <v>3</v>
      </c>
    </row>
    <row r="50" spans="1:6" ht="18" customHeight="1">
      <c r="A50" s="33" t="s">
        <v>14</v>
      </c>
      <c r="B50" s="17" t="s">
        <v>46</v>
      </c>
      <c r="C50" s="2">
        <v>33</v>
      </c>
      <c r="D50" s="2">
        <v>0</v>
      </c>
      <c r="E50" s="59">
        <v>3</v>
      </c>
      <c r="F50" s="2">
        <v>3</v>
      </c>
    </row>
    <row r="51" spans="1:6" ht="18" customHeight="1">
      <c r="A51" s="33" t="s">
        <v>14</v>
      </c>
      <c r="B51" s="47" t="s">
        <v>47</v>
      </c>
      <c r="C51" s="2">
        <v>33</v>
      </c>
      <c r="D51" s="2">
        <v>0</v>
      </c>
      <c r="E51" s="59">
        <v>3</v>
      </c>
      <c r="F51" s="2">
        <v>3</v>
      </c>
    </row>
    <row r="52" spans="1:6" ht="18" customHeight="1">
      <c r="A52" s="33" t="s">
        <v>14</v>
      </c>
      <c r="B52" s="47" t="s">
        <v>48</v>
      </c>
      <c r="C52" s="2">
        <v>33</v>
      </c>
      <c r="D52" s="2">
        <v>0</v>
      </c>
      <c r="E52" s="59">
        <v>3</v>
      </c>
      <c r="F52" s="2">
        <v>3</v>
      </c>
    </row>
    <row r="53" spans="1:6" ht="18" customHeight="1">
      <c r="A53" s="33" t="s">
        <v>14</v>
      </c>
      <c r="B53" s="47" t="s">
        <v>49</v>
      </c>
      <c r="C53" s="2">
        <v>33</v>
      </c>
      <c r="D53" s="2">
        <v>0</v>
      </c>
      <c r="E53" s="59">
        <v>3</v>
      </c>
      <c r="F53" s="2">
        <v>3</v>
      </c>
    </row>
    <row r="54" spans="1:6" ht="18" customHeight="1">
      <c r="A54" s="33" t="s">
        <v>14</v>
      </c>
      <c r="B54" s="17" t="s">
        <v>50</v>
      </c>
      <c r="C54" s="2">
        <v>33</v>
      </c>
      <c r="D54" s="2">
        <v>0</v>
      </c>
      <c r="E54" s="59">
        <v>3</v>
      </c>
      <c r="F54" s="2">
        <v>3</v>
      </c>
    </row>
    <row r="55" spans="1:6" ht="18" customHeight="1">
      <c r="A55" s="33" t="s">
        <v>14</v>
      </c>
      <c r="B55" s="47" t="s">
        <v>51</v>
      </c>
      <c r="C55" s="2">
        <v>33</v>
      </c>
      <c r="D55" s="2">
        <v>0</v>
      </c>
      <c r="E55" s="59">
        <v>3</v>
      </c>
      <c r="F55" s="2">
        <v>3</v>
      </c>
    </row>
    <row r="56" spans="1:6" ht="18" customHeight="1">
      <c r="A56" s="33" t="s">
        <v>14</v>
      </c>
      <c r="B56" s="17" t="s">
        <v>25</v>
      </c>
      <c r="C56" s="2">
        <v>33</v>
      </c>
      <c r="D56" s="2">
        <v>0</v>
      </c>
      <c r="E56" s="59">
        <v>3</v>
      </c>
      <c r="F56" s="2">
        <v>3</v>
      </c>
    </row>
    <row r="57" spans="1:6" ht="18" customHeight="1">
      <c r="A57" s="33" t="s">
        <v>14</v>
      </c>
      <c r="B57" s="47" t="s">
        <v>52</v>
      </c>
      <c r="C57" s="2">
        <v>33</v>
      </c>
      <c r="D57" s="2">
        <v>0</v>
      </c>
      <c r="E57" s="59">
        <v>3</v>
      </c>
      <c r="F57" s="2">
        <v>3</v>
      </c>
    </row>
    <row r="58" spans="1:6" ht="18" customHeight="1">
      <c r="A58" s="33" t="s">
        <v>14</v>
      </c>
      <c r="B58" s="47" t="s">
        <v>16</v>
      </c>
      <c r="C58" s="2">
        <v>33</v>
      </c>
      <c r="D58" s="2">
        <v>0</v>
      </c>
      <c r="E58" s="59">
        <v>3</v>
      </c>
      <c r="F58" s="2">
        <v>3</v>
      </c>
    </row>
    <row r="59" spans="1:6" ht="18" customHeight="1">
      <c r="A59" s="33" t="s">
        <v>14</v>
      </c>
      <c r="B59" s="50" t="s">
        <v>53</v>
      </c>
      <c r="C59" s="2">
        <v>33</v>
      </c>
      <c r="D59" s="2">
        <v>0</v>
      </c>
      <c r="E59" s="59">
        <v>3</v>
      </c>
      <c r="F59" s="2">
        <v>3</v>
      </c>
    </row>
    <row r="60" spans="1:6" ht="18" customHeight="1">
      <c r="A60" s="33" t="s">
        <v>14</v>
      </c>
      <c r="B60" s="50" t="s">
        <v>54</v>
      </c>
      <c r="C60" s="2">
        <v>33</v>
      </c>
      <c r="D60" s="2">
        <v>0</v>
      </c>
      <c r="E60" s="59">
        <v>3</v>
      </c>
      <c r="F60" s="2">
        <v>3</v>
      </c>
    </row>
    <row r="61" spans="1:6" ht="18" customHeight="1">
      <c r="A61" s="33" t="s">
        <v>14</v>
      </c>
      <c r="B61" s="50" t="s">
        <v>55</v>
      </c>
      <c r="C61" s="2">
        <v>33</v>
      </c>
      <c r="D61" s="2">
        <v>0</v>
      </c>
      <c r="E61" s="59">
        <v>3</v>
      </c>
      <c r="F61" s="2">
        <v>3</v>
      </c>
    </row>
    <row r="62" spans="1:6" ht="18" customHeight="1">
      <c r="A62" s="33" t="s">
        <v>14</v>
      </c>
      <c r="B62" s="47" t="s">
        <v>56</v>
      </c>
      <c r="C62" s="2">
        <v>9</v>
      </c>
      <c r="D62" s="2">
        <v>0</v>
      </c>
      <c r="E62" s="59">
        <v>3</v>
      </c>
      <c r="F62" s="2">
        <v>3</v>
      </c>
    </row>
    <row r="63" spans="1:6" ht="18" customHeight="1">
      <c r="A63" s="33" t="s">
        <v>14</v>
      </c>
      <c r="B63" s="50" t="s">
        <v>57</v>
      </c>
      <c r="C63" s="2">
        <v>33</v>
      </c>
      <c r="D63" s="2">
        <v>0</v>
      </c>
      <c r="E63" s="59">
        <v>3</v>
      </c>
      <c r="F63" s="2">
        <v>3</v>
      </c>
    </row>
    <row r="64" spans="1:6" ht="18" customHeight="1">
      <c r="A64" s="33" t="s">
        <v>14</v>
      </c>
      <c r="B64" s="47" t="s">
        <v>58</v>
      </c>
      <c r="C64" s="39">
        <v>33</v>
      </c>
      <c r="D64" s="39">
        <v>0</v>
      </c>
      <c r="E64" s="60">
        <v>3</v>
      </c>
      <c r="F64" s="39">
        <v>3</v>
      </c>
    </row>
    <row r="65" spans="1:6" s="70" customFormat="1" ht="18" customHeight="1">
      <c r="A65" s="76" t="s">
        <v>32</v>
      </c>
      <c r="B65" s="77"/>
      <c r="C65" s="67" t="s">
        <v>33</v>
      </c>
      <c r="D65" s="68"/>
      <c r="E65" s="69">
        <f>SUM(E66:E67)</f>
        <v>0</v>
      </c>
      <c r="F65" s="69">
        <f>SUM(F66:F67)</f>
        <v>0</v>
      </c>
    </row>
    <row r="66" spans="1:6" s="70" customFormat="1">
      <c r="A66" s="71"/>
      <c r="B66" s="72"/>
      <c r="C66" s="73">
        <v>0</v>
      </c>
      <c r="D66" s="74">
        <v>0</v>
      </c>
      <c r="E66" s="73">
        <v>0</v>
      </c>
      <c r="F66" s="74">
        <v>0</v>
      </c>
    </row>
    <row r="67" spans="1:6" s="70" customFormat="1">
      <c r="A67" s="71"/>
      <c r="B67" s="72"/>
      <c r="C67" s="73">
        <v>0</v>
      </c>
      <c r="D67" s="74">
        <v>0</v>
      </c>
      <c r="E67" s="73">
        <v>0</v>
      </c>
      <c r="F67" s="74">
        <v>0</v>
      </c>
    </row>
    <row r="68" spans="1:6" s="4" customFormat="1" ht="15" customHeight="1">
      <c r="A68" s="94" t="s">
        <v>59</v>
      </c>
      <c r="B68" s="109"/>
      <c r="C68" s="30">
        <f>SUM(C44:C57,C36:C42,C66:C67)</f>
        <v>528</v>
      </c>
      <c r="D68" s="30">
        <f>SUM(D44:D57,D36:D42,D66:D67)</f>
        <v>67.5</v>
      </c>
      <c r="E68" s="11"/>
      <c r="F68" s="41">
        <f>F35+F43+F65</f>
        <v>30</v>
      </c>
    </row>
    <row r="69" spans="1:6">
      <c r="A69" s="95"/>
      <c r="B69" s="110"/>
      <c r="C69" s="111">
        <f>SUM(C68:D68)</f>
        <v>595.5</v>
      </c>
      <c r="D69" s="112"/>
      <c r="E69" s="27"/>
      <c r="F69" s="42"/>
    </row>
    <row r="70" spans="1:6">
      <c r="A70" s="88" t="s">
        <v>35</v>
      </c>
      <c r="B70" s="98"/>
      <c r="C70" s="30">
        <f>SUM(C36,C38,C41,C44,C46,C49:C50)</f>
        <v>198</v>
      </c>
      <c r="D70" s="30">
        <f>SUM(D36,D38,D41,D44,D46,D49:D50)</f>
        <v>51</v>
      </c>
      <c r="E70" s="12"/>
      <c r="F70" s="43"/>
    </row>
    <row r="71" spans="1:6">
      <c r="A71" s="78" t="s">
        <v>60</v>
      </c>
      <c r="B71" s="81"/>
      <c r="C71" s="31">
        <f>C68+C30</f>
        <v>1065</v>
      </c>
      <c r="D71" s="25">
        <f>D68+D30</f>
        <v>100.5</v>
      </c>
      <c r="E71" s="36"/>
      <c r="F71" s="44">
        <f>F30+F68</f>
        <v>60</v>
      </c>
    </row>
    <row r="72" spans="1:6">
      <c r="A72" s="84"/>
      <c r="B72" s="85"/>
      <c r="C72" s="111">
        <f>SUM(C71:D71)</f>
        <v>1165.5</v>
      </c>
      <c r="D72" s="112"/>
    </row>
    <row r="73" spans="1:6">
      <c r="A73" s="107" t="s">
        <v>61</v>
      </c>
      <c r="B73" s="108"/>
      <c r="C73" s="25">
        <f>SUM(C32,C70)</f>
        <v>396</v>
      </c>
      <c r="D73" s="25">
        <f>SUM(D70,D32)</f>
        <v>84</v>
      </c>
      <c r="E73" s="23"/>
      <c r="F73" s="23"/>
    </row>
    <row r="74" spans="1:6">
      <c r="A74" s="38"/>
    </row>
  </sheetData>
  <mergeCells count="27">
    <mergeCell ref="A73:B73"/>
    <mergeCell ref="A68:B69"/>
    <mergeCell ref="C69:D69"/>
    <mergeCell ref="A70:B70"/>
    <mergeCell ref="A71:B72"/>
    <mergeCell ref="C72:D72"/>
    <mergeCell ref="A32:B32"/>
    <mergeCell ref="A34:B34"/>
    <mergeCell ref="C34:F34"/>
    <mergeCell ref="A35:B35"/>
    <mergeCell ref="A43:B43"/>
    <mergeCell ref="C5:F5"/>
    <mergeCell ref="A30:B31"/>
    <mergeCell ref="C31:D31"/>
    <mergeCell ref="A13:B13"/>
    <mergeCell ref="A27:B27"/>
    <mergeCell ref="A6:B6"/>
    <mergeCell ref="A5:B5"/>
    <mergeCell ref="A1:F1"/>
    <mergeCell ref="A2:B4"/>
    <mergeCell ref="C2:D2"/>
    <mergeCell ref="E2:F2"/>
    <mergeCell ref="C3:C4"/>
    <mergeCell ref="D3:D4"/>
    <mergeCell ref="E3:E4"/>
    <mergeCell ref="F3:F4"/>
    <mergeCell ref="A65:B65"/>
  </mergeCells>
  <conditionalFormatting sqref="F30">
    <cfRule type="cellIs" dxfId="2" priority="3" operator="notEqual">
      <formula>30</formula>
    </cfRule>
  </conditionalFormatting>
  <conditionalFormatting sqref="F68">
    <cfRule type="cellIs" dxfId="1" priority="2" operator="notEqual">
      <formula>30</formula>
    </cfRule>
  </conditionalFormatting>
  <conditionalFormatting sqref="F71">
    <cfRule type="cellIs" dxfId="0" priority="1" operator="notEqual">
      <formula>60</formula>
    </cfRule>
  </conditionalFormatting>
  <pageMargins left="0.39370078740157483" right="0.39370078740157483" top="0.39370078740157483" bottom="0.39370078740157483" header="0.39370078740157483" footer="0.39370078740157483"/>
  <pageSetup paperSize="8" scale="51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BF65973-0544-46B3-BC09-8CAECCA06EF6}">
          <x14:formula1>
            <xm:f>#REF!</xm:f>
          </x14:formula1>
          <xm:sqref>A28:A29 A36:A42 A7:A12 A66:A67 A14:A26 A44:A64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b9588dec-f06a-4f4b-bce9-504c5952ac1d" xsi:nil="true"/>
    <lcf76f155ced4ddcb4097134ff3c332f xmlns="b9588dec-f06a-4f4b-bce9-504c5952ac1d">
      <Terms xmlns="http://schemas.microsoft.com/office/infopath/2007/PartnerControls"/>
    </lcf76f155ced4ddcb4097134ff3c332f>
    <TaxCatchAll xmlns="d00eddb7-d293-4110-876f-5eca1805e544" xsi:nil="true"/>
    <versiondorigine xmlns="b9588dec-f06a-4f4b-bce9-504c5952ac1d" xsi:nil="true"/>
    <Dateetheure xmlns="b9588dec-f06a-4f4b-bce9-504c5952ac1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2ACC3CA56BC4A96290DF07772D7D9" ma:contentTypeVersion="16" ma:contentTypeDescription="Crée un document." ma:contentTypeScope="" ma:versionID="118e6d33fd02584e7674b8aadaa2856d">
  <xsd:schema xmlns:xsd="http://www.w3.org/2001/XMLSchema" xmlns:xs="http://www.w3.org/2001/XMLSchema" xmlns:p="http://schemas.microsoft.com/office/2006/metadata/properties" xmlns:ns2="b9588dec-f06a-4f4b-bce9-504c5952ac1d" xmlns:ns3="d00eddb7-d293-4110-876f-5eca1805e544" targetNamespace="http://schemas.microsoft.com/office/2006/metadata/properties" ma:root="true" ma:fieldsID="3d8712abb2ad50fc13fcfcaaae8fde87" ns2:_="" ns3:_="">
    <xsd:import namespace="b9588dec-f06a-4f4b-bce9-504c5952ac1d"/>
    <xsd:import namespace="d00eddb7-d293-4110-876f-5eca1805e544"/>
    <xsd:element name="properties">
      <xsd:complexType>
        <xsd:sequence>
          <xsd:element name="documentManagement">
            <xsd:complexType>
              <xsd:all>
                <xsd:element ref="ns2:versiondorigin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Dateetheur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88dec-f06a-4f4b-bce9-504c5952ac1d" elementFormDefault="qualified">
    <xsd:import namespace="http://schemas.microsoft.com/office/2006/documentManagement/types"/>
    <xsd:import namespace="http://schemas.microsoft.com/office/infopath/2007/PartnerControls"/>
    <xsd:element name="versiondorigine" ma:index="4" nillable="true" ma:displayName="version d'origine" ma:description="reçu par email" ma:format="DateOnly" ma:internalName="versiondorigine" ma:readOnly="false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e52cd025-d351-4196-ab85-e6b2318029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ateetheure" ma:index="21" nillable="true" ma:displayName="Date et heure" ma:format="DateTime" ma:internalName="Dateetheur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eddb7-d293-4110-876f-5eca1805e54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4a1e9ac-0194-4536-abfb-3889634218cc}" ma:internalName="TaxCatchAll" ma:showField="CatchAllData" ma:web="d00eddb7-d293-4110-876f-5eca1805e5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ype de contenu"/>
        <xsd:element ref="dc:title" minOccurs="0" maxOccurs="1" ma:index="3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3EB625-921E-4FE3-87BB-CE04734CE9A8}"/>
</file>

<file path=customXml/itemProps2.xml><?xml version="1.0" encoding="utf-8"?>
<ds:datastoreItem xmlns:ds="http://schemas.openxmlformats.org/officeDocument/2006/customXml" ds:itemID="{5BA4113F-0C73-4110-A502-467B23E6C19E}"/>
</file>

<file path=customXml/itemProps3.xml><?xml version="1.0" encoding="utf-8"?>
<ds:datastoreItem xmlns:ds="http://schemas.openxmlformats.org/officeDocument/2006/customXml" ds:itemID="{3D04ADE1-337F-4BF9-83ED-CC5A2C5FCD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Université Paris 1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Samir Si-Bachir</dc:creator>
  <cp:keywords/>
  <dc:description/>
  <cp:lastModifiedBy>Delphine Fenasse</cp:lastModifiedBy>
  <cp:revision/>
  <dcterms:created xsi:type="dcterms:W3CDTF">2015-04-21T08:47:42Z</dcterms:created>
  <dcterms:modified xsi:type="dcterms:W3CDTF">2026-01-14T16:34:09Z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c20be7-c3a5-46e3-9158-fa8a02ce2395_Enabled">
    <vt:lpwstr>true</vt:lpwstr>
  </property>
  <property fmtid="{D5CDD505-2E9C-101B-9397-08002B2CF9AE}" pid="3" name="MSIP_Label_d5c20be7-c3a5-46e3-9158-fa8a02ce2395_SetDate">
    <vt:lpwstr>2023-01-29T10:21:56Z</vt:lpwstr>
  </property>
  <property fmtid="{D5CDD505-2E9C-101B-9397-08002B2CF9AE}" pid="4" name="MSIP_Label_d5c20be7-c3a5-46e3-9158-fa8a02ce2395_Method">
    <vt:lpwstr>Standard</vt:lpwstr>
  </property>
  <property fmtid="{D5CDD505-2E9C-101B-9397-08002B2CF9AE}" pid="5" name="MSIP_Label_d5c20be7-c3a5-46e3-9158-fa8a02ce2395_Name">
    <vt:lpwstr>defa4170-0d19-0005-0004-bc88714345d2</vt:lpwstr>
  </property>
  <property fmtid="{D5CDD505-2E9C-101B-9397-08002B2CF9AE}" pid="6" name="MSIP_Label_d5c20be7-c3a5-46e3-9158-fa8a02ce2395_SiteId">
    <vt:lpwstr>8c6f9078-037e-4261-a583-52a944e55f7f</vt:lpwstr>
  </property>
  <property fmtid="{D5CDD505-2E9C-101B-9397-08002B2CF9AE}" pid="7" name="MSIP_Label_d5c20be7-c3a5-46e3-9158-fa8a02ce2395_ActionId">
    <vt:lpwstr>944641c0-c2a2-460b-8b9d-2044bf4a36b3</vt:lpwstr>
  </property>
  <property fmtid="{D5CDD505-2E9C-101B-9397-08002B2CF9AE}" pid="8" name="MSIP_Label_d5c20be7-c3a5-46e3-9158-fa8a02ce2395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0x0101001D12ACC3CA56BC4A96290DF07772D7D9</vt:lpwstr>
  </property>
  <property fmtid="{D5CDD505-2E9C-101B-9397-08002B2CF9AE}" pid="11" name="Order">
    <vt:r8>15656100</vt:r8>
  </property>
  <property fmtid="{D5CDD505-2E9C-101B-9397-08002B2CF9AE}" pid="12" name="_ExtendedDescription">
    <vt:lpwstr/>
  </property>
</Properties>
</file>