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boulkhei\Downloads\"/>
    </mc:Choice>
  </mc:AlternateContent>
  <xr:revisionPtr revIDLastSave="0" documentId="13_ncr:1_{7B95F802-5D10-4A82-A281-717FD1B0B290}" xr6:coauthVersionLast="47" xr6:coauthVersionMax="47" xr10:uidLastSave="{00000000-0000-0000-0000-000000000000}"/>
  <bookViews>
    <workbookView xWindow="-120" yWindow="-120" windowWidth="29040" windowHeight="17520" tabRatio="769" activeTab="1" xr2:uid="{00000000-000D-0000-FFFF-FFFF00000000}"/>
  </bookViews>
  <sheets>
    <sheet name="Français Allemand et Espagnol" sheetId="16" r:id="rId1"/>
    <sheet name="Français-Anglais" sheetId="14" r:id="rId2"/>
  </sheets>
  <definedNames>
    <definedName name="_xlnm.Print_Area" localSheetId="0">'Français Allemand et Espagnol'!$A$1:$AC$72</definedName>
    <definedName name="_xlnm.Print_Area" localSheetId="1">'Français-Anglais'!$A$1:$AC$70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4" l="1"/>
  <c r="E41" i="14"/>
  <c r="F41" i="14"/>
  <c r="F13" i="14"/>
  <c r="E13" i="14"/>
  <c r="D69" i="16"/>
  <c r="D72" i="16" s="1"/>
  <c r="C69" i="16"/>
  <c r="D67" i="16"/>
  <c r="D70" i="16" s="1"/>
  <c r="C67" i="16"/>
  <c r="F62" i="16"/>
  <c r="E62" i="16"/>
  <c r="F42" i="16"/>
  <c r="E42" i="16"/>
  <c r="F36" i="16"/>
  <c r="D33" i="16"/>
  <c r="C33" i="16"/>
  <c r="D31" i="16"/>
  <c r="C31" i="16"/>
  <c r="F29" i="16"/>
  <c r="E29" i="16"/>
  <c r="F13" i="16"/>
  <c r="E13" i="16"/>
  <c r="F6" i="16"/>
  <c r="E6" i="16"/>
  <c r="C67" i="14"/>
  <c r="C65" i="14"/>
  <c r="F6" i="14"/>
  <c r="E6" i="14"/>
  <c r="C32" i="14"/>
  <c r="F67" i="16" l="1"/>
  <c r="F31" i="16"/>
  <c r="F70" i="16" s="1"/>
  <c r="C70" i="16"/>
  <c r="C72" i="16"/>
  <c r="C71" i="16"/>
  <c r="C68" i="16"/>
  <c r="C32" i="16"/>
  <c r="F35" i="14"/>
  <c r="D67" i="14"/>
  <c r="D70" i="14" s="1"/>
  <c r="D65" i="14"/>
  <c r="C30" i="14"/>
  <c r="C68" i="14" s="1"/>
  <c r="D30" i="14"/>
  <c r="F60" i="14"/>
  <c r="F65" i="14" s="1"/>
  <c r="E60" i="14"/>
  <c r="D68" i="14" l="1"/>
  <c r="C70" i="14"/>
  <c r="F28" i="14" l="1"/>
  <c r="E28" i="14"/>
  <c r="F30" i="14" l="1"/>
  <c r="C66" i="14"/>
  <c r="C31" i="14"/>
  <c r="F68" i="14" l="1"/>
  <c r="C6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tc={8379370D-8DB8-4B26-AD5C-65CB56AE7784}</author>
    <author>tc={DA6DCEAB-618C-434E-B21F-B4B413594FBF}</author>
  </authors>
  <commentList>
    <comment ref="A1" authorId="0" shapeId="0" xr:uid="{8379370D-8DB8-4B26-AD5C-65CB56AE7784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1 maquette par parcours doit être produite et votée en CFVU, à diviser en 2</t>
      </text>
    </comment>
    <comment ref="A6" authorId="1" shapeId="0" xr:uid="{DA6DCEAB-618C-434E-B21F-B4B413594FB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Nommer les UEs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tc={A3411083-F537-4CF7-B973-983A79BFA9D6}</author>
  </authors>
  <commentList>
    <comment ref="A6" authorId="0" shapeId="0" xr:uid="{A3411083-F537-4CF7-B973-983A79BFA9D6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Nommer les UEs</t>
      </text>
    </comment>
  </commentList>
</comments>
</file>

<file path=xl/sharedStrings.xml><?xml version="1.0" encoding="utf-8"?>
<sst xmlns="http://schemas.openxmlformats.org/spreadsheetml/2006/main" count="385" uniqueCount="82">
  <si>
    <t>Semestre 1</t>
  </si>
  <si>
    <t>CM</t>
  </si>
  <si>
    <t>TD</t>
  </si>
  <si>
    <t>Semestre 2</t>
  </si>
  <si>
    <t>Intitulé des UE 
et 
des éléments pédagogiques (EP)</t>
  </si>
  <si>
    <t>Cours obligatoire</t>
  </si>
  <si>
    <t xml:space="preserve"> </t>
  </si>
  <si>
    <t>ECTS</t>
  </si>
  <si>
    <t>Volume horaire étudiant</t>
  </si>
  <si>
    <t xml:space="preserve">Total  </t>
  </si>
  <si>
    <t xml:space="preserve">Total </t>
  </si>
  <si>
    <t xml:space="preserve">Total annuel  </t>
  </si>
  <si>
    <t>Coef.</t>
  </si>
  <si>
    <t xml:space="preserve">Volume horaire annuel étudiant </t>
  </si>
  <si>
    <t>Session unique</t>
  </si>
  <si>
    <t>Session 2</t>
  </si>
  <si>
    <t xml:space="preserve">Cours optionnel </t>
  </si>
  <si>
    <t>Session 1</t>
  </si>
  <si>
    <r>
      <rPr>
        <b/>
        <sz val="11"/>
        <color theme="1"/>
        <rFont val="Calibri"/>
        <family val="2"/>
        <scheme val="minor"/>
      </rPr>
      <t xml:space="preserve">Epreuve terminale
</t>
    </r>
    <r>
      <rPr>
        <sz val="11"/>
        <color theme="1"/>
        <rFont val="Calibri"/>
        <family val="2"/>
        <scheme val="minor"/>
      </rPr>
      <t>Ecrit / Oral / Hybride / Autre</t>
    </r>
  </si>
  <si>
    <t>Ecrite</t>
  </si>
  <si>
    <t>Non</t>
  </si>
  <si>
    <t>Hybride</t>
  </si>
  <si>
    <t>Oui</t>
  </si>
  <si>
    <t>Evaluation</t>
  </si>
  <si>
    <t>Volume horaire encadré</t>
  </si>
  <si>
    <r>
      <rPr>
        <b/>
        <sz val="11"/>
        <color theme="1"/>
        <rFont val="Calibri"/>
        <family val="2"/>
        <scheme val="minor"/>
      </rPr>
      <t xml:space="preserve">Evaluation continue intégrale  (ECI) </t>
    </r>
    <r>
      <rPr>
        <sz val="11"/>
        <color theme="1"/>
        <rFont val="Calibri"/>
        <family val="2"/>
        <scheme val="minor"/>
      </rPr>
      <t xml:space="preserve"> 
OUI ou NON</t>
    </r>
  </si>
  <si>
    <r>
      <rPr>
        <b/>
        <sz val="11"/>
        <color theme="1"/>
        <rFont val="Calibri"/>
        <family val="2"/>
        <scheme val="minor"/>
      </rPr>
      <t>Evaluation continue</t>
    </r>
    <r>
      <rPr>
        <sz val="11"/>
        <color theme="1"/>
        <rFont val="Calibri"/>
        <family val="2"/>
        <scheme val="minor"/>
      </rPr>
      <t xml:space="preserve"> (EC) 
OUI ou NON</t>
    </r>
  </si>
  <si>
    <r>
      <rPr>
        <b/>
        <sz val="11"/>
        <color theme="1"/>
        <rFont val="Calibri"/>
        <family val="2"/>
        <scheme val="minor"/>
      </rPr>
      <t>Evaluation terminale</t>
    </r>
    <r>
      <rPr>
        <sz val="11"/>
        <color theme="1"/>
        <rFont val="Calibri"/>
        <family val="2"/>
        <scheme val="minor"/>
      </rPr>
      <t xml:space="preserve"> dans la période des examens 
OUI ou NON</t>
    </r>
  </si>
  <si>
    <r>
      <rPr>
        <b/>
        <sz val="11"/>
        <color theme="1"/>
        <rFont val="Calibri"/>
        <family val="2"/>
        <scheme val="minor"/>
      </rPr>
      <t>Evaluation continue avec épreuve terminale (ECT)
dans la période des examens</t>
    </r>
    <r>
      <rPr>
        <sz val="11"/>
        <color theme="1"/>
        <rFont val="Calibri"/>
        <family val="2"/>
        <scheme val="minor"/>
      </rPr>
      <t xml:space="preserve">
OUI ou NON</t>
    </r>
  </si>
  <si>
    <t>Bonifications</t>
  </si>
  <si>
    <t>UE 1</t>
  </si>
  <si>
    <t>UE 2</t>
  </si>
  <si>
    <t>Droit pénal international</t>
  </si>
  <si>
    <t>Arbitrage et MARD</t>
  </si>
  <si>
    <t>1 cours obligatoire au choix parmi:</t>
  </si>
  <si>
    <t>Principe de la fiscalité des entreprises</t>
  </si>
  <si>
    <t>Droit de la concurrence de l'UE</t>
  </si>
  <si>
    <t>Contentieux de l'UE</t>
  </si>
  <si>
    <t>Droit international privé 2</t>
  </si>
  <si>
    <t>Droit civil des biens</t>
  </si>
  <si>
    <t>Fiscalité des groupes de société</t>
  </si>
  <si>
    <t>*soumis à l'approbation du directeur de la formation</t>
  </si>
  <si>
    <t>**stage d'au moins un mois temps plein, obligatoire en M2 si non réalisé en M1</t>
  </si>
  <si>
    <t>Droit public comparé des affaires</t>
  </si>
  <si>
    <t>Contentieux administratif</t>
  </si>
  <si>
    <t>Droit pénal des affaires</t>
  </si>
  <si>
    <t>Droit du commerce international</t>
  </si>
  <si>
    <t>Droit international économique</t>
  </si>
  <si>
    <t>Droit international privé 1</t>
  </si>
  <si>
    <t>Relations collectives de travail</t>
  </si>
  <si>
    <t>Droit de l'environnement</t>
  </si>
  <si>
    <t>Droit allemand approfondi</t>
  </si>
  <si>
    <t>Procédure pénale*</t>
  </si>
  <si>
    <t>Droit et libertés fondamentales*</t>
  </si>
  <si>
    <t>Marché intérieur et politiques de l'UE</t>
  </si>
  <si>
    <t>Droit bancaire et cambiaire</t>
  </si>
  <si>
    <t>Droit international économique 2 (obligatoire si pas pris en L3)</t>
  </si>
  <si>
    <t>Droit pénal spécial*</t>
  </si>
  <si>
    <t>Droit fiscal*</t>
  </si>
  <si>
    <t>Droit de la propriété littéraire et artistique</t>
  </si>
  <si>
    <t>Suretés</t>
  </si>
  <si>
    <t>Anglais</t>
  </si>
  <si>
    <t>Droit de l'environnement*</t>
  </si>
  <si>
    <t>Relations collectives de travail*</t>
  </si>
  <si>
    <t>* Si pas pris en L3 ou en UE1</t>
  </si>
  <si>
    <t>3 cours au choix parmi les suivants dans la liste</t>
  </si>
  <si>
    <r>
      <t>Droit judiciaire privé</t>
    </r>
    <r>
      <rPr>
        <b/>
        <i/>
        <sz val="11"/>
        <color rgb="FFFF0000"/>
        <rFont val="Calibri"/>
        <family val="2"/>
        <scheme val="minor"/>
      </rPr>
      <t>*</t>
    </r>
  </si>
  <si>
    <r>
      <t>Principes de la fiscalité des entreprises</t>
    </r>
    <r>
      <rPr>
        <i/>
        <sz val="11"/>
        <color rgb="FFFF0000"/>
        <rFont val="Calibri"/>
        <family val="2"/>
        <scheme val="minor"/>
      </rPr>
      <t>*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</si>
  <si>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rgb="FFFF0000"/>
        <rFont val="Calibri"/>
        <family val="2"/>
        <scheme val="minor"/>
      </rPr>
      <t>Si pas pris en L3 ou en UE1</t>
    </r>
  </si>
  <si>
    <t>2 matières au choix parmi les suivantes dans liste</t>
  </si>
  <si>
    <t>3 matières au choix parmi les suivantes dans la liste</t>
  </si>
  <si>
    <r>
      <t>Droit international économique 2</t>
    </r>
    <r>
      <rPr>
        <b/>
        <i/>
        <sz val="11"/>
        <color rgb="FFFF0000"/>
        <rFont val="Calibri"/>
        <family val="2"/>
        <scheme val="minor"/>
      </rPr>
      <t>*</t>
    </r>
  </si>
  <si>
    <r>
      <t>Fiscalité des groupes de société</t>
    </r>
    <r>
      <rPr>
        <b/>
        <i/>
        <sz val="11"/>
        <color rgb="FFFF0000"/>
        <rFont val="Calibri"/>
        <family val="2"/>
        <scheme val="minor"/>
      </rPr>
      <t>*</t>
    </r>
  </si>
  <si>
    <r>
      <t>Droit administratif des biens</t>
    </r>
    <r>
      <rPr>
        <b/>
        <i/>
        <sz val="11"/>
        <color rgb="FFFF0000"/>
        <rFont val="Calibri"/>
        <family val="2"/>
        <scheme val="minor"/>
      </rPr>
      <t>*</t>
    </r>
  </si>
  <si>
    <r>
      <t>Droit civil des biens</t>
    </r>
    <r>
      <rPr>
        <b/>
        <i/>
        <sz val="11"/>
        <color rgb="FFFF0000"/>
        <rFont val="Calibri"/>
        <family val="2"/>
        <scheme val="minor"/>
      </rPr>
      <t>*</t>
    </r>
  </si>
  <si>
    <r>
      <t>Système juridique de l'Union européenne</t>
    </r>
    <r>
      <rPr>
        <b/>
        <i/>
        <sz val="11"/>
        <color rgb="FFFF0000"/>
        <rFont val="Calibri"/>
        <family val="2"/>
        <scheme val="minor"/>
      </rPr>
      <t>*</t>
    </r>
  </si>
  <si>
    <r>
      <t>Relations individuelles du travail</t>
    </r>
    <r>
      <rPr>
        <b/>
        <i/>
        <sz val="11"/>
        <color rgb="FFFF0000"/>
        <rFont val="Calibri"/>
        <family val="2"/>
        <scheme val="minor"/>
      </rPr>
      <t>*</t>
    </r>
  </si>
  <si>
    <r>
      <t>Expérience en milieu professionnel</t>
    </r>
    <r>
      <rPr>
        <b/>
        <i/>
        <sz val="11"/>
        <color rgb="FFFF0000"/>
        <rFont val="Calibri"/>
        <family val="2"/>
        <scheme val="minor"/>
      </rPr>
      <t>**</t>
    </r>
  </si>
  <si>
    <r>
      <t>Engagement civique et juridique</t>
    </r>
    <r>
      <rPr>
        <b/>
        <i/>
        <sz val="11"/>
        <color rgb="FFFF0000"/>
        <rFont val="Calibri"/>
        <family val="2"/>
        <scheme val="minor"/>
      </rPr>
      <t>*</t>
    </r>
  </si>
  <si>
    <t>ET</t>
  </si>
  <si>
    <t xml:space="preserve">M1 Droit français-allemand, Droit français-espagnol </t>
  </si>
  <si>
    <t xml:space="preserve">M1 Droit français-anglais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</si>
</sst>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17" applyProtection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9" fillId="0" borderId="0" xfId="0" applyFont="1"/>
    <xf numFmtId="0" fontId="0" fillId="2" borderId="4" xfId="0" applyFill="1" applyBorder="1" applyAlignment="1">
      <alignment horizontal="center"/>
    </xf>
    <xf numFmtId="0" fontId="12" fillId="2" borderId="5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1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3" xfId="0" applyFill="1" applyBorder="1"/>
    <xf numFmtId="0" fontId="0" fillId="2" borderId="6" xfId="0" applyFill="1" applyBorder="1"/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/>
    </xf>
    <xf numFmtId="0" fontId="0" fillId="2" borderId="3" xfId="0" applyFill="1" applyBorder="1" applyAlignment="1">
      <alignment vertical="center"/>
    </xf>
    <xf numFmtId="0" fontId="12" fillId="2" borderId="0" xfId="0" applyFont="1" applyFill="1" applyAlignment="1">
      <alignment horizontal="left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15" xfId="0" applyFill="1" applyBorder="1"/>
    <xf numFmtId="0" fontId="4" fillId="2" borderId="1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 applyAlignment="1">
      <alignment horizontal="center"/>
    </xf>
    <xf numFmtId="0" fontId="15" fillId="2" borderId="5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vertical="center" wrapText="1"/>
      <protection locked="0"/>
    </xf>
    <xf numFmtId="0" fontId="11" fillId="2" borderId="25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vertical="center"/>
    </xf>
    <xf numFmtId="0" fontId="0" fillId="2" borderId="33" xfId="0" applyFill="1" applyBorder="1" applyAlignment="1">
      <alignment horizontal="center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26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</cellXfs>
  <cellStyles count="2">
    <cellStyle name="Normal" xfId="0" builtinId="0"/>
    <cellStyle name="Style 1" xfId="1" xr:uid="{B8D47D1B-E6E4-4F7D-91E5-28CF7942E586}"/>
  </cellStyles>
  <dxfs count="6">
    <dxf>
      <fill>
        <patternFill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5C02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lliam Gamard" id="{97AC94CD-E4B3-4B5A-B2F3-D4CADF1A6D12}" userId="S::wgamard@univ-paris1.fr::aa5fe56d-b2f4-481a-b415-c67b1182f543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6-05T19:12:42.55" personId="{97AC94CD-E4B3-4B5A-B2F3-D4CADF1A6D12}" id="{8379370D-8DB8-4B26-AD5C-65CB56AE7784}">
    <text>1 maquette par parcours doit être produite et votée en CFVU, à diviser en 2</text>
  </threadedComment>
  <threadedComment ref="A6" dT="2024-06-05T19:13:32.84" personId="{97AC94CD-E4B3-4B5A-B2F3-D4CADF1A6D12}" id="{DA6DCEAB-618C-434E-B21F-B4B413594FBF}">
    <text>Nommer les UEs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6" dT="2024-06-05T19:15:45.73" personId="{97AC94CD-E4B3-4B5A-B2F3-D4CADF1A6D12}" id="{A3411083-F537-4CF7-B973-983A79BFA9D6}">
    <text>Nommer les UEs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8DC8D-3A44-4DF9-A4B2-5E6C1FA7B6BF}">
  <sheetPr>
    <pageSetUpPr fitToPage="1"/>
  </sheetPr>
  <dimension ref="A1:AC73"/>
  <sheetViews>
    <sheetView zoomScale="68" zoomScaleNormal="70" workbookViewId="0">
      <selection activeCell="V17" sqref="V17"/>
    </sheetView>
  </sheetViews>
  <sheetFormatPr baseColWidth="10" defaultRowHeight="15" x14ac:dyDescent="0.25"/>
  <cols>
    <col min="1" max="1" width="21" style="2" customWidth="1"/>
    <col min="2" max="2" width="50.28515625" style="4" customWidth="1"/>
    <col min="3" max="3" width="7.5703125" customWidth="1"/>
    <col min="4" max="4" width="7.42578125" customWidth="1"/>
    <col min="5" max="6" width="6.5703125" customWidth="1"/>
    <col min="7" max="7" width="12.5703125" style="1" customWidth="1"/>
    <col min="8" max="8" width="15.5703125" style="1" customWidth="1"/>
    <col min="9" max="9" width="13.42578125" style="1" customWidth="1"/>
    <col min="10" max="10" width="12.5703125" style="1" customWidth="1"/>
    <col min="11" max="11" width="14.7109375" style="1" customWidth="1"/>
    <col min="12" max="13" width="18.7109375" style="1" customWidth="1"/>
    <col min="14" max="15" width="5.5703125" customWidth="1"/>
    <col min="16" max="16" width="24.28515625" bestFit="1" customWidth="1"/>
    <col min="17" max="18" width="5.5703125" customWidth="1"/>
    <col min="19" max="21" width="6.5703125" customWidth="1"/>
    <col min="22" max="22" width="8.42578125" customWidth="1"/>
    <col min="23" max="24" width="6.5703125" customWidth="1"/>
    <col min="25" max="25" width="12.28515625" style="1" customWidth="1"/>
    <col min="26" max="26" width="15" style="1" customWidth="1"/>
    <col min="27" max="27" width="15.7109375" style="1" customWidth="1"/>
    <col min="28" max="28" width="15.5703125" style="1" customWidth="1"/>
    <col min="29" max="29" width="14.7109375" style="23" customWidth="1"/>
  </cols>
  <sheetData>
    <row r="1" spans="1:29" s="6" customFormat="1" ht="42.75" customHeight="1" thickBot="1" x14ac:dyDescent="0.3">
      <c r="A1" s="68" t="s">
        <v>80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5"/>
    </row>
    <row r="2" spans="1:29" ht="47.25" customHeight="1" x14ac:dyDescent="0.25">
      <c r="A2" s="108" t="s">
        <v>4</v>
      </c>
      <c r="B2" s="109"/>
      <c r="C2" s="114" t="s">
        <v>24</v>
      </c>
      <c r="D2" s="115"/>
      <c r="E2" s="116" t="s">
        <v>23</v>
      </c>
      <c r="F2" s="117"/>
      <c r="G2" s="118" t="s">
        <v>17</v>
      </c>
      <c r="H2" s="118"/>
      <c r="I2" s="63" t="s">
        <v>15</v>
      </c>
      <c r="J2" s="118" t="s">
        <v>14</v>
      </c>
      <c r="K2" s="119"/>
      <c r="L2"/>
      <c r="M2"/>
      <c r="Y2"/>
      <c r="Z2"/>
      <c r="AA2"/>
      <c r="AB2"/>
      <c r="AC2"/>
    </row>
    <row r="3" spans="1:29" ht="90" customHeight="1" x14ac:dyDescent="0.25">
      <c r="A3" s="110"/>
      <c r="B3" s="111"/>
      <c r="C3" s="120" t="s">
        <v>1</v>
      </c>
      <c r="D3" s="120" t="s">
        <v>2</v>
      </c>
      <c r="E3" s="122" t="s">
        <v>12</v>
      </c>
      <c r="F3" s="91" t="s">
        <v>7</v>
      </c>
      <c r="G3" s="106" t="s">
        <v>25</v>
      </c>
      <c r="H3" s="106" t="s">
        <v>28</v>
      </c>
      <c r="I3" s="106" t="s">
        <v>18</v>
      </c>
      <c r="J3" s="106" t="s">
        <v>26</v>
      </c>
      <c r="K3" s="103" t="s">
        <v>27</v>
      </c>
      <c r="L3"/>
      <c r="M3"/>
      <c r="Y3"/>
      <c r="Z3"/>
      <c r="AA3"/>
      <c r="AB3"/>
      <c r="AC3"/>
    </row>
    <row r="4" spans="1:29" s="1" customFormat="1" ht="94.5" customHeight="1" thickBot="1" x14ac:dyDescent="0.3">
      <c r="A4" s="112"/>
      <c r="B4" s="113"/>
      <c r="C4" s="121"/>
      <c r="D4" s="121"/>
      <c r="E4" s="123"/>
      <c r="F4" s="105"/>
      <c r="G4" s="107"/>
      <c r="H4" s="107"/>
      <c r="I4" s="107"/>
      <c r="J4" s="107"/>
      <c r="K4" s="104"/>
    </row>
    <row r="5" spans="1:29" ht="15.75" customHeight="1" x14ac:dyDescent="0.25">
      <c r="A5" s="95" t="s">
        <v>0</v>
      </c>
      <c r="B5" s="96"/>
      <c r="C5" s="97"/>
      <c r="D5" s="98"/>
      <c r="E5" s="98"/>
      <c r="F5" s="98"/>
      <c r="G5" s="25"/>
      <c r="H5" s="25"/>
      <c r="I5" s="25"/>
      <c r="J5" s="25"/>
      <c r="K5" s="28"/>
      <c r="L5"/>
      <c r="M5"/>
      <c r="Y5"/>
      <c r="Z5"/>
      <c r="AA5"/>
      <c r="AB5"/>
      <c r="AC5"/>
    </row>
    <row r="6" spans="1:29" ht="18" customHeight="1" x14ac:dyDescent="0.25">
      <c r="A6" s="85" t="s">
        <v>30</v>
      </c>
      <c r="B6" s="86"/>
      <c r="C6" s="29"/>
      <c r="D6" s="30"/>
      <c r="E6" s="31">
        <f>SUM(E7:E10)</f>
        <v>6</v>
      </c>
      <c r="F6" s="31">
        <f>SUM(F7:F10)</f>
        <v>18</v>
      </c>
      <c r="G6" s="10"/>
      <c r="H6" s="10"/>
      <c r="I6" s="10"/>
      <c r="J6" s="10"/>
      <c r="K6" s="32"/>
      <c r="L6"/>
      <c r="M6"/>
      <c r="Y6"/>
      <c r="Z6"/>
      <c r="AA6"/>
      <c r="AB6"/>
      <c r="AC6"/>
    </row>
    <row r="7" spans="1:29" ht="18" customHeight="1" x14ac:dyDescent="0.25">
      <c r="A7" s="33" t="s">
        <v>5</v>
      </c>
      <c r="B7" s="21" t="s">
        <v>47</v>
      </c>
      <c r="C7" s="11">
        <v>33</v>
      </c>
      <c r="D7" s="11">
        <v>16.5</v>
      </c>
      <c r="E7" s="34">
        <v>2</v>
      </c>
      <c r="F7" s="11">
        <v>6</v>
      </c>
      <c r="G7" s="25"/>
      <c r="H7" s="25" t="s">
        <v>22</v>
      </c>
      <c r="I7" s="25" t="s">
        <v>21</v>
      </c>
      <c r="J7" s="25"/>
      <c r="K7" s="25"/>
      <c r="L7"/>
      <c r="M7"/>
      <c r="Y7"/>
      <c r="Z7"/>
      <c r="AA7"/>
      <c r="AB7"/>
      <c r="AC7"/>
    </row>
    <row r="8" spans="1:29" ht="18" customHeight="1" x14ac:dyDescent="0.25">
      <c r="A8" s="33" t="s">
        <v>5</v>
      </c>
      <c r="B8" s="21" t="s">
        <v>48</v>
      </c>
      <c r="C8" s="11">
        <v>33</v>
      </c>
      <c r="D8" s="11">
        <v>16.5</v>
      </c>
      <c r="E8" s="34">
        <v>2</v>
      </c>
      <c r="F8" s="11">
        <v>6</v>
      </c>
      <c r="G8" s="25"/>
      <c r="H8" s="25" t="s">
        <v>22</v>
      </c>
      <c r="I8" s="25" t="s">
        <v>21</v>
      </c>
      <c r="J8" s="25"/>
      <c r="K8" s="25"/>
      <c r="L8"/>
      <c r="M8"/>
      <c r="Y8"/>
      <c r="Z8"/>
      <c r="AA8"/>
      <c r="AB8"/>
      <c r="AC8"/>
    </row>
    <row r="9" spans="1:29" ht="18" customHeight="1" x14ac:dyDescent="0.25">
      <c r="A9" s="33"/>
      <c r="B9" s="35" t="s">
        <v>34</v>
      </c>
      <c r="C9" s="11"/>
      <c r="D9" s="11"/>
      <c r="E9" s="34"/>
      <c r="F9" s="11"/>
      <c r="G9" s="25"/>
      <c r="H9" s="25"/>
      <c r="I9" s="25"/>
      <c r="J9" s="25"/>
      <c r="K9" s="25"/>
      <c r="L9"/>
      <c r="M9"/>
      <c r="Y9"/>
      <c r="Z9"/>
      <c r="AA9"/>
      <c r="AB9"/>
      <c r="AC9"/>
    </row>
    <row r="10" spans="1:29" ht="18" customHeight="1" x14ac:dyDescent="0.25">
      <c r="A10" s="33" t="s">
        <v>16</v>
      </c>
      <c r="B10" s="36" t="s">
        <v>35</v>
      </c>
      <c r="C10" s="11">
        <v>33</v>
      </c>
      <c r="D10" s="11">
        <v>16.5</v>
      </c>
      <c r="E10" s="34">
        <v>2</v>
      </c>
      <c r="F10" s="11">
        <v>6</v>
      </c>
      <c r="G10" s="25"/>
      <c r="H10" s="25" t="s">
        <v>22</v>
      </c>
      <c r="I10" s="25" t="s">
        <v>21</v>
      </c>
      <c r="J10" s="25"/>
      <c r="K10" s="25"/>
      <c r="L10"/>
      <c r="M10"/>
      <c r="Y10"/>
      <c r="Z10"/>
      <c r="AA10"/>
      <c r="AB10"/>
      <c r="AC10"/>
    </row>
    <row r="11" spans="1:29" ht="18" customHeight="1" x14ac:dyDescent="0.25">
      <c r="A11" s="33" t="s">
        <v>16</v>
      </c>
      <c r="B11" s="36" t="s">
        <v>49</v>
      </c>
      <c r="C11" s="11">
        <v>35</v>
      </c>
      <c r="D11" s="11">
        <v>18</v>
      </c>
      <c r="E11" s="34">
        <v>2</v>
      </c>
      <c r="F11" s="11">
        <v>6</v>
      </c>
      <c r="G11" s="25"/>
      <c r="H11" s="25" t="s">
        <v>22</v>
      </c>
      <c r="I11" s="25" t="s">
        <v>21</v>
      </c>
      <c r="J11" s="25"/>
      <c r="K11" s="25"/>
      <c r="L11"/>
      <c r="M11"/>
      <c r="Y11"/>
      <c r="Z11"/>
      <c r="AA11"/>
      <c r="AB11"/>
      <c r="AC11"/>
    </row>
    <row r="12" spans="1:29" ht="18" customHeight="1" x14ac:dyDescent="0.25">
      <c r="A12" s="33" t="s">
        <v>16</v>
      </c>
      <c r="B12" s="36" t="s">
        <v>50</v>
      </c>
      <c r="C12" s="11">
        <v>33</v>
      </c>
      <c r="D12" s="11">
        <v>16.5</v>
      </c>
      <c r="E12" s="34">
        <v>2</v>
      </c>
      <c r="F12" s="11">
        <v>6</v>
      </c>
      <c r="G12" s="25"/>
      <c r="H12" s="25" t="s">
        <v>22</v>
      </c>
      <c r="I12" s="25" t="s">
        <v>21</v>
      </c>
      <c r="J12" s="25"/>
      <c r="K12" s="25"/>
      <c r="L12"/>
      <c r="M12"/>
      <c r="Y12"/>
      <c r="Z12"/>
      <c r="AA12"/>
      <c r="AB12"/>
      <c r="AC12"/>
    </row>
    <row r="13" spans="1:29" ht="18" customHeight="1" x14ac:dyDescent="0.25">
      <c r="A13" s="85" t="s">
        <v>31</v>
      </c>
      <c r="B13" s="86"/>
      <c r="C13" s="29"/>
      <c r="D13" s="30"/>
      <c r="E13" s="31">
        <f>SUM(E15:E17,E27)</f>
        <v>3.25</v>
      </c>
      <c r="F13" s="3">
        <f>SUM(F15:F17,F27)</f>
        <v>12</v>
      </c>
      <c r="G13" s="25"/>
      <c r="H13" s="25"/>
      <c r="I13" s="25"/>
      <c r="J13" s="25"/>
      <c r="K13" s="25"/>
      <c r="L13"/>
      <c r="M13"/>
      <c r="Y13"/>
      <c r="Z13"/>
      <c r="AA13"/>
      <c r="AB13"/>
      <c r="AC13"/>
    </row>
    <row r="14" spans="1:29" ht="18" customHeight="1" x14ac:dyDescent="0.25">
      <c r="A14" s="87" t="s">
        <v>65</v>
      </c>
      <c r="B14" s="88"/>
      <c r="C14" s="11"/>
      <c r="D14" s="11"/>
      <c r="E14" s="11"/>
      <c r="F14" s="11"/>
      <c r="G14" s="25"/>
      <c r="H14" s="25"/>
      <c r="I14" s="25"/>
      <c r="J14" s="25"/>
      <c r="K14" s="25"/>
      <c r="L14"/>
      <c r="M14"/>
      <c r="Y14"/>
      <c r="Z14"/>
      <c r="AA14"/>
      <c r="AB14"/>
      <c r="AC14"/>
    </row>
    <row r="15" spans="1:29" ht="18" customHeight="1" x14ac:dyDescent="0.25">
      <c r="A15" s="33" t="s">
        <v>16</v>
      </c>
      <c r="B15" s="8" t="s">
        <v>36</v>
      </c>
      <c r="C15" s="11">
        <v>33</v>
      </c>
      <c r="D15" s="11">
        <v>0</v>
      </c>
      <c r="E15" s="11">
        <v>1</v>
      </c>
      <c r="F15" s="11">
        <v>3</v>
      </c>
      <c r="G15" s="28"/>
      <c r="H15" s="25" t="s">
        <v>79</v>
      </c>
      <c r="I15" s="37" t="s">
        <v>21</v>
      </c>
      <c r="J15" s="25"/>
      <c r="K15" s="25"/>
      <c r="L15"/>
      <c r="M15"/>
      <c r="Y15"/>
      <c r="Z15"/>
      <c r="AA15"/>
      <c r="AB15"/>
      <c r="AC15"/>
    </row>
    <row r="16" spans="1:29" ht="18" customHeight="1" x14ac:dyDescent="0.25">
      <c r="A16" s="33" t="s">
        <v>16</v>
      </c>
      <c r="B16" s="20" t="s">
        <v>67</v>
      </c>
      <c r="C16" s="11">
        <v>33</v>
      </c>
      <c r="D16" s="11">
        <v>0</v>
      </c>
      <c r="E16" s="11">
        <v>1</v>
      </c>
      <c r="F16" s="11">
        <v>3</v>
      </c>
      <c r="G16" s="28"/>
      <c r="H16" s="25" t="s">
        <v>79</v>
      </c>
      <c r="I16" s="37" t="s">
        <v>21</v>
      </c>
      <c r="J16" s="25"/>
      <c r="K16" s="25"/>
      <c r="L16"/>
      <c r="M16"/>
      <c r="Y16"/>
      <c r="Z16"/>
      <c r="AA16"/>
      <c r="AB16"/>
      <c r="AC16"/>
    </row>
    <row r="17" spans="1:29" ht="18" customHeight="1" x14ac:dyDescent="0.25">
      <c r="A17" s="33" t="s">
        <v>16</v>
      </c>
      <c r="B17" s="20" t="s">
        <v>63</v>
      </c>
      <c r="C17" s="11">
        <v>35</v>
      </c>
      <c r="D17" s="11">
        <v>0</v>
      </c>
      <c r="E17" s="11">
        <v>1</v>
      </c>
      <c r="F17" s="11">
        <v>3</v>
      </c>
      <c r="G17" s="28"/>
      <c r="H17" s="25" t="s">
        <v>79</v>
      </c>
      <c r="I17" s="37" t="s">
        <v>21</v>
      </c>
      <c r="J17" s="25"/>
      <c r="K17" s="25"/>
      <c r="L17"/>
      <c r="M17"/>
      <c r="Y17"/>
      <c r="Z17"/>
      <c r="AA17"/>
      <c r="AB17"/>
      <c r="AC17"/>
    </row>
    <row r="18" spans="1:29" ht="18" customHeight="1" x14ac:dyDescent="0.25">
      <c r="A18" s="33" t="s">
        <v>16</v>
      </c>
      <c r="B18" s="20" t="s">
        <v>62</v>
      </c>
      <c r="C18" s="11">
        <v>33</v>
      </c>
      <c r="D18" s="11">
        <v>0</v>
      </c>
      <c r="E18" s="11">
        <v>1</v>
      </c>
      <c r="F18" s="11">
        <v>3</v>
      </c>
      <c r="G18" s="28"/>
      <c r="H18" s="25" t="s">
        <v>79</v>
      </c>
      <c r="I18" s="37" t="s">
        <v>21</v>
      </c>
      <c r="J18" s="25"/>
      <c r="K18" s="25"/>
      <c r="L18"/>
      <c r="M18"/>
      <c r="Y18"/>
      <c r="Z18"/>
      <c r="AA18"/>
      <c r="AB18"/>
      <c r="AC18"/>
    </row>
    <row r="19" spans="1:29" ht="18" customHeight="1" x14ac:dyDescent="0.25">
      <c r="A19" s="33" t="s">
        <v>16</v>
      </c>
      <c r="B19" s="20" t="s">
        <v>51</v>
      </c>
      <c r="C19" s="11">
        <v>33</v>
      </c>
      <c r="D19" s="11">
        <v>0</v>
      </c>
      <c r="E19" s="11">
        <v>1</v>
      </c>
      <c r="F19" s="11">
        <v>3</v>
      </c>
      <c r="G19" s="28"/>
      <c r="H19" s="25" t="s">
        <v>79</v>
      </c>
      <c r="I19" s="37" t="s">
        <v>21</v>
      </c>
      <c r="J19" s="25"/>
      <c r="K19" s="25"/>
      <c r="L19"/>
      <c r="M19"/>
      <c r="Y19"/>
      <c r="Z19"/>
      <c r="AA19"/>
      <c r="AB19"/>
      <c r="AC19"/>
    </row>
    <row r="20" spans="1:29" ht="18" customHeight="1" x14ac:dyDescent="0.25">
      <c r="A20" s="33" t="s">
        <v>16</v>
      </c>
      <c r="B20" s="20" t="s">
        <v>32</v>
      </c>
      <c r="C20" s="11">
        <v>33</v>
      </c>
      <c r="D20" s="11">
        <v>0</v>
      </c>
      <c r="E20" s="11">
        <v>1</v>
      </c>
      <c r="F20" s="11">
        <v>3</v>
      </c>
      <c r="G20" s="28"/>
      <c r="H20" s="25" t="s">
        <v>79</v>
      </c>
      <c r="I20" s="37" t="s">
        <v>21</v>
      </c>
      <c r="J20" s="25"/>
      <c r="K20" s="25"/>
      <c r="L20"/>
      <c r="M20"/>
      <c r="Y20"/>
      <c r="Z20"/>
      <c r="AA20"/>
      <c r="AB20"/>
      <c r="AC20"/>
    </row>
    <row r="21" spans="1:29" ht="18" customHeight="1" x14ac:dyDescent="0.25">
      <c r="A21" s="33" t="s">
        <v>16</v>
      </c>
      <c r="B21" s="20" t="s">
        <v>37</v>
      </c>
      <c r="C21" s="11">
        <v>33</v>
      </c>
      <c r="D21" s="11">
        <v>0</v>
      </c>
      <c r="E21" s="11">
        <v>1</v>
      </c>
      <c r="F21" s="11">
        <v>3</v>
      </c>
      <c r="G21" s="28"/>
      <c r="H21" s="25" t="s">
        <v>79</v>
      </c>
      <c r="I21" s="37" t="s">
        <v>21</v>
      </c>
      <c r="J21" s="25"/>
      <c r="K21" s="25"/>
      <c r="L21"/>
      <c r="M21"/>
      <c r="Y21"/>
      <c r="Z21"/>
      <c r="AA21"/>
      <c r="AB21"/>
      <c r="AC21"/>
    </row>
    <row r="22" spans="1:29" ht="18" customHeight="1" x14ac:dyDescent="0.25">
      <c r="A22" s="33" t="s">
        <v>16</v>
      </c>
      <c r="B22" s="20" t="s">
        <v>52</v>
      </c>
      <c r="C22" s="11">
        <v>35</v>
      </c>
      <c r="D22" s="11">
        <v>0</v>
      </c>
      <c r="E22" s="34">
        <v>1</v>
      </c>
      <c r="F22" s="34">
        <v>3</v>
      </c>
      <c r="G22" s="28"/>
      <c r="H22" s="25" t="s">
        <v>79</v>
      </c>
      <c r="I22" s="37" t="s">
        <v>21</v>
      </c>
      <c r="J22" s="25"/>
      <c r="K22" s="25"/>
      <c r="L22"/>
      <c r="M22"/>
      <c r="Y22"/>
      <c r="Z22"/>
      <c r="AA22"/>
      <c r="AB22"/>
      <c r="AC22"/>
    </row>
    <row r="23" spans="1:29" ht="18" customHeight="1" x14ac:dyDescent="0.25">
      <c r="A23" s="33" t="s">
        <v>16</v>
      </c>
      <c r="B23" s="20" t="s">
        <v>66</v>
      </c>
      <c r="C23" s="11">
        <v>35</v>
      </c>
      <c r="D23" s="11">
        <v>0</v>
      </c>
      <c r="E23" s="34">
        <v>1</v>
      </c>
      <c r="F23" s="34">
        <v>3</v>
      </c>
      <c r="G23" s="28"/>
      <c r="H23" s="25" t="s">
        <v>79</v>
      </c>
      <c r="I23" s="37" t="s">
        <v>21</v>
      </c>
      <c r="J23" s="25"/>
      <c r="K23" s="25"/>
      <c r="L23"/>
      <c r="M23"/>
      <c r="Y23"/>
      <c r="Z23"/>
      <c r="AA23"/>
      <c r="AB23"/>
      <c r="AC23"/>
    </row>
    <row r="24" spans="1:29" ht="18" customHeight="1" x14ac:dyDescent="0.25">
      <c r="A24" s="33" t="s">
        <v>16</v>
      </c>
      <c r="B24" s="20" t="s">
        <v>53</v>
      </c>
      <c r="C24" s="11">
        <v>35</v>
      </c>
      <c r="D24" s="11">
        <v>0</v>
      </c>
      <c r="E24" s="34">
        <v>1</v>
      </c>
      <c r="F24" s="34">
        <v>3</v>
      </c>
      <c r="G24" s="28"/>
      <c r="H24" s="25" t="s">
        <v>79</v>
      </c>
      <c r="I24" s="37" t="s">
        <v>21</v>
      </c>
      <c r="J24" s="25"/>
      <c r="K24" s="25"/>
      <c r="L24"/>
      <c r="M24"/>
      <c r="Y24"/>
      <c r="Z24"/>
      <c r="AA24"/>
      <c r="AB24"/>
      <c r="AC24"/>
    </row>
    <row r="25" spans="1:29" ht="18" customHeight="1" x14ac:dyDescent="0.25">
      <c r="A25" s="33" t="s">
        <v>16</v>
      </c>
      <c r="B25" s="20" t="s">
        <v>54</v>
      </c>
      <c r="C25" s="11">
        <v>33</v>
      </c>
      <c r="D25" s="11">
        <v>0</v>
      </c>
      <c r="E25" s="34">
        <v>1</v>
      </c>
      <c r="F25" s="34">
        <v>3</v>
      </c>
      <c r="G25" s="28"/>
      <c r="H25" s="25" t="s">
        <v>79</v>
      </c>
      <c r="I25" s="37" t="s">
        <v>21</v>
      </c>
      <c r="J25" s="25"/>
      <c r="K25" s="25"/>
      <c r="L25"/>
      <c r="M25"/>
      <c r="Y25"/>
      <c r="Z25"/>
      <c r="AA25"/>
      <c r="AB25"/>
      <c r="AC25"/>
    </row>
    <row r="26" spans="1:29" ht="18" customHeight="1" x14ac:dyDescent="0.25">
      <c r="A26" s="33" t="s">
        <v>16</v>
      </c>
      <c r="B26" s="20" t="s">
        <v>55</v>
      </c>
      <c r="C26" s="11">
        <v>33</v>
      </c>
      <c r="D26" s="11">
        <v>0</v>
      </c>
      <c r="E26" s="34">
        <v>1</v>
      </c>
      <c r="F26" s="34">
        <v>3</v>
      </c>
      <c r="G26" s="28"/>
      <c r="H26" s="25" t="s">
        <v>79</v>
      </c>
      <c r="I26" s="37" t="s">
        <v>21</v>
      </c>
      <c r="J26" s="25"/>
      <c r="K26" s="25"/>
      <c r="L26"/>
      <c r="M26"/>
      <c r="Y26"/>
      <c r="Z26"/>
      <c r="AA26"/>
      <c r="AB26"/>
      <c r="AC26"/>
    </row>
    <row r="27" spans="1:29" ht="18" customHeight="1" x14ac:dyDescent="0.25">
      <c r="A27" s="66" t="s">
        <v>5</v>
      </c>
      <c r="B27" s="20" t="s">
        <v>61</v>
      </c>
      <c r="C27" s="19">
        <v>0</v>
      </c>
      <c r="D27" s="19">
        <v>18</v>
      </c>
      <c r="E27" s="19">
        <v>0.25</v>
      </c>
      <c r="F27" s="19">
        <v>3</v>
      </c>
      <c r="G27" s="25"/>
      <c r="H27" s="67" t="s">
        <v>79</v>
      </c>
      <c r="I27" s="25" t="s">
        <v>21</v>
      </c>
      <c r="J27" s="25"/>
      <c r="K27" s="25"/>
      <c r="L27"/>
      <c r="M27"/>
      <c r="Y27"/>
      <c r="Z27"/>
      <c r="AA27"/>
      <c r="AB27"/>
      <c r="AC27"/>
    </row>
    <row r="28" spans="1:29" ht="18" customHeight="1" x14ac:dyDescent="0.25">
      <c r="A28" s="38"/>
      <c r="B28" s="12" t="s">
        <v>68</v>
      </c>
      <c r="C28" s="11"/>
      <c r="D28" s="11"/>
      <c r="E28" s="34"/>
      <c r="F28" s="34"/>
      <c r="G28" s="25"/>
      <c r="H28" s="25"/>
      <c r="I28" s="25"/>
      <c r="J28" s="25"/>
      <c r="K28" s="25"/>
      <c r="L28"/>
      <c r="M28"/>
      <c r="Y28"/>
      <c r="Z28"/>
      <c r="AA28"/>
      <c r="AB28"/>
      <c r="AC28"/>
    </row>
    <row r="29" spans="1:29" ht="18" customHeight="1" x14ac:dyDescent="0.25">
      <c r="A29" s="89" t="s">
        <v>29</v>
      </c>
      <c r="B29" s="100"/>
      <c r="C29" s="29" t="s">
        <v>6</v>
      </c>
      <c r="D29" s="30"/>
      <c r="E29" s="31">
        <f>SUM(E30:E30)</f>
        <v>0</v>
      </c>
      <c r="F29" s="3">
        <f>SUM(F30:F30)</f>
        <v>0</v>
      </c>
      <c r="G29" s="25"/>
      <c r="H29" s="25"/>
      <c r="I29" s="25"/>
      <c r="J29" s="25"/>
      <c r="K29" s="25"/>
      <c r="L29"/>
      <c r="M29"/>
      <c r="Y29"/>
      <c r="Z29"/>
      <c r="AA29"/>
      <c r="AB29"/>
      <c r="AC29"/>
    </row>
    <row r="30" spans="1:29" x14ac:dyDescent="0.25">
      <c r="A30" s="33"/>
      <c r="B30" s="39"/>
      <c r="C30" s="11"/>
      <c r="D30" s="11"/>
      <c r="E30" s="11"/>
      <c r="F30" s="11"/>
      <c r="G30" s="25"/>
      <c r="H30" s="25"/>
      <c r="I30" s="25"/>
      <c r="J30" s="25"/>
      <c r="K30" s="25"/>
      <c r="L30"/>
      <c r="M30"/>
      <c r="Y30"/>
      <c r="Z30"/>
      <c r="AA30"/>
      <c r="AB30"/>
      <c r="AC30"/>
    </row>
    <row r="31" spans="1:29" s="2" customFormat="1" x14ac:dyDescent="0.25">
      <c r="A31" s="91" t="s">
        <v>9</v>
      </c>
      <c r="B31" s="101"/>
      <c r="C31" s="14">
        <f>SUM(C7:C12,C14:C26,C30:C30)</f>
        <v>571</v>
      </c>
      <c r="D31" s="27">
        <f>SUM(D7:D12,D14:D26,D30:D30)</f>
        <v>84</v>
      </c>
      <c r="E31" s="34"/>
      <c r="F31" s="40">
        <f>F6+F13+F29</f>
        <v>30</v>
      </c>
      <c r="G31" s="25"/>
      <c r="H31" s="25"/>
      <c r="I31" s="25"/>
      <c r="J31" s="25"/>
      <c r="K31" s="25"/>
    </row>
    <row r="32" spans="1:29" s="2" customFormat="1" x14ac:dyDescent="0.25">
      <c r="A32" s="93"/>
      <c r="B32" s="102"/>
      <c r="C32" s="79">
        <f>SUM(C31:D31)</f>
        <v>655</v>
      </c>
      <c r="D32" s="80"/>
      <c r="E32" s="41"/>
      <c r="F32" s="3"/>
      <c r="G32" s="25"/>
      <c r="H32" s="25"/>
      <c r="I32" s="25"/>
      <c r="J32" s="25"/>
      <c r="K32" s="25"/>
    </row>
    <row r="33" spans="1:29" ht="19.5" customHeight="1" x14ac:dyDescent="0.25">
      <c r="A33" s="79" t="s">
        <v>8</v>
      </c>
      <c r="B33" s="99"/>
      <c r="C33" s="27">
        <f>SUM(C7:C10,C15:C17)</f>
        <v>200</v>
      </c>
      <c r="D33" s="27">
        <f>SUM(D7:D8,D11,D15:D17,D27)</f>
        <v>69</v>
      </c>
      <c r="E33" s="42"/>
      <c r="F33" s="15"/>
      <c r="G33" s="25"/>
      <c r="H33" s="25"/>
      <c r="I33" s="25"/>
      <c r="J33" s="25"/>
      <c r="K33" s="25"/>
      <c r="L33"/>
      <c r="M33"/>
      <c r="Y33"/>
      <c r="Z33"/>
      <c r="AA33"/>
      <c r="AB33"/>
      <c r="AC33"/>
    </row>
    <row r="34" spans="1:29" ht="18" customHeight="1" x14ac:dyDescent="0.25">
      <c r="A34" s="5"/>
      <c r="B34" s="5"/>
      <c r="C34" s="5"/>
      <c r="D34" s="5"/>
      <c r="E34" s="7"/>
      <c r="F34" s="5"/>
      <c r="G34" s="26"/>
      <c r="H34" s="25"/>
      <c r="I34" s="25"/>
      <c r="J34" s="26"/>
      <c r="K34" s="25"/>
      <c r="L34"/>
      <c r="M34"/>
      <c r="Y34"/>
      <c r="Z34"/>
      <c r="AA34"/>
      <c r="AB34"/>
      <c r="AC34"/>
    </row>
    <row r="35" spans="1:29" x14ac:dyDescent="0.25">
      <c r="A35" s="81" t="s">
        <v>3</v>
      </c>
      <c r="B35" s="82"/>
      <c r="C35" s="83"/>
      <c r="D35" s="84"/>
      <c r="E35" s="84"/>
      <c r="F35" s="84"/>
      <c r="G35" s="25"/>
      <c r="H35" s="25"/>
      <c r="I35" s="25"/>
      <c r="J35" s="25"/>
      <c r="K35" s="25"/>
      <c r="L35"/>
      <c r="M35"/>
      <c r="Y35"/>
      <c r="Z35"/>
      <c r="AA35"/>
      <c r="AB35"/>
      <c r="AC35"/>
    </row>
    <row r="36" spans="1:29" x14ac:dyDescent="0.25">
      <c r="A36" s="85" t="s">
        <v>30</v>
      </c>
      <c r="B36" s="86"/>
      <c r="C36" s="29"/>
      <c r="D36" s="30"/>
      <c r="E36" s="31">
        <v>9</v>
      </c>
      <c r="F36" s="43">
        <f>SUM(F37:F40)</f>
        <v>18</v>
      </c>
      <c r="G36" s="25"/>
      <c r="H36" s="25"/>
      <c r="I36" s="25"/>
      <c r="J36" s="25"/>
      <c r="K36" s="25"/>
      <c r="L36"/>
      <c r="M36"/>
      <c r="Y36"/>
      <c r="Z36"/>
      <c r="AA36"/>
      <c r="AB36"/>
      <c r="AC36"/>
    </row>
    <row r="37" spans="1:29" x14ac:dyDescent="0.25">
      <c r="A37" s="33" t="s">
        <v>5</v>
      </c>
      <c r="B37" s="18" t="s">
        <v>38</v>
      </c>
      <c r="C37" s="19">
        <v>33</v>
      </c>
      <c r="D37" s="19">
        <v>16.5</v>
      </c>
      <c r="E37" s="19">
        <v>2</v>
      </c>
      <c r="F37" s="19">
        <v>6</v>
      </c>
      <c r="G37" s="25"/>
      <c r="H37" s="25"/>
      <c r="I37" s="25"/>
      <c r="J37" s="25"/>
      <c r="K37" s="25"/>
      <c r="L37"/>
      <c r="M37"/>
      <c r="Y37"/>
      <c r="Z37"/>
      <c r="AA37"/>
      <c r="AB37"/>
      <c r="AC37"/>
    </row>
    <row r="38" spans="1:29" x14ac:dyDescent="0.25">
      <c r="A38" s="87" t="s">
        <v>69</v>
      </c>
      <c r="B38" s="88"/>
      <c r="C38" s="19"/>
      <c r="D38" s="19"/>
      <c r="E38" s="19"/>
      <c r="F38" s="19"/>
      <c r="G38" s="25"/>
      <c r="H38" s="25"/>
      <c r="I38" s="25"/>
      <c r="J38" s="25"/>
      <c r="K38" s="25"/>
      <c r="L38"/>
      <c r="M38"/>
      <c r="Y38"/>
      <c r="Z38"/>
      <c r="AA38"/>
      <c r="AB38"/>
      <c r="AC38"/>
    </row>
    <row r="39" spans="1:29" x14ac:dyDescent="0.25">
      <c r="A39" s="33" t="s">
        <v>16</v>
      </c>
      <c r="B39" s="18" t="s">
        <v>39</v>
      </c>
      <c r="C39" s="19">
        <v>35</v>
      </c>
      <c r="D39" s="19">
        <v>18</v>
      </c>
      <c r="E39" s="19">
        <v>2</v>
      </c>
      <c r="F39" s="19">
        <v>6</v>
      </c>
      <c r="G39" s="25"/>
      <c r="H39" s="25" t="s">
        <v>22</v>
      </c>
      <c r="I39" s="25" t="s">
        <v>19</v>
      </c>
      <c r="J39" s="25"/>
      <c r="K39" s="25"/>
      <c r="L39"/>
      <c r="M39"/>
      <c r="Y39"/>
      <c r="Z39"/>
      <c r="AA39"/>
      <c r="AB39"/>
      <c r="AC39"/>
    </row>
    <row r="40" spans="1:29" x14ac:dyDescent="0.25">
      <c r="A40" s="33" t="s">
        <v>16</v>
      </c>
      <c r="B40" s="18" t="s">
        <v>40</v>
      </c>
      <c r="C40" s="19">
        <v>33</v>
      </c>
      <c r="D40" s="19">
        <v>16.5</v>
      </c>
      <c r="E40" s="19">
        <v>2</v>
      </c>
      <c r="F40" s="19">
        <v>6</v>
      </c>
      <c r="G40" s="25"/>
      <c r="H40" s="25" t="s">
        <v>22</v>
      </c>
      <c r="I40" s="25" t="s">
        <v>19</v>
      </c>
      <c r="J40" s="25"/>
      <c r="K40" s="25"/>
      <c r="L40"/>
      <c r="M40"/>
      <c r="Y40"/>
      <c r="Z40"/>
      <c r="AA40"/>
      <c r="AB40"/>
      <c r="AC40"/>
    </row>
    <row r="41" spans="1:29" ht="30" x14ac:dyDescent="0.25">
      <c r="A41" s="33" t="s">
        <v>16</v>
      </c>
      <c r="B41" s="18" t="s">
        <v>56</v>
      </c>
      <c r="C41" s="19">
        <v>33</v>
      </c>
      <c r="D41" s="19">
        <v>16.5</v>
      </c>
      <c r="E41" s="19">
        <v>2</v>
      </c>
      <c r="F41" s="19">
        <v>6</v>
      </c>
      <c r="G41" s="25"/>
      <c r="H41" s="25" t="s">
        <v>22</v>
      </c>
      <c r="I41" s="25" t="s">
        <v>19</v>
      </c>
      <c r="J41" s="25"/>
      <c r="K41" s="25"/>
      <c r="L41"/>
      <c r="M41"/>
      <c r="Y41"/>
      <c r="Z41"/>
      <c r="AA41"/>
      <c r="AB41"/>
      <c r="AC41"/>
    </row>
    <row r="42" spans="1:29" ht="18" customHeight="1" x14ac:dyDescent="0.25">
      <c r="A42" s="85" t="s">
        <v>31</v>
      </c>
      <c r="B42" s="86"/>
      <c r="C42" s="44"/>
      <c r="D42" s="6"/>
      <c r="E42" s="31">
        <f>SUM(E44:E46,E60)</f>
        <v>3.25</v>
      </c>
      <c r="F42" s="28">
        <f>SUM(F44:F46,F60)</f>
        <v>12</v>
      </c>
      <c r="G42" s="25"/>
      <c r="H42" s="25"/>
      <c r="I42" s="25"/>
      <c r="J42" s="25"/>
      <c r="K42" s="25"/>
      <c r="L42"/>
      <c r="M42"/>
      <c r="Y42"/>
      <c r="Z42"/>
      <c r="AA42"/>
      <c r="AB42"/>
      <c r="AC42"/>
    </row>
    <row r="43" spans="1:29" ht="18" customHeight="1" x14ac:dyDescent="0.25">
      <c r="A43" s="87" t="s">
        <v>70</v>
      </c>
      <c r="B43" s="88"/>
      <c r="C43" s="19"/>
      <c r="D43" s="19"/>
      <c r="E43" s="19"/>
      <c r="F43" s="19"/>
      <c r="G43" s="25"/>
      <c r="H43" s="25"/>
      <c r="I43" s="25"/>
      <c r="J43" s="25"/>
      <c r="K43" s="25"/>
      <c r="L43"/>
      <c r="M43"/>
      <c r="Y43"/>
      <c r="Z43"/>
      <c r="AA43"/>
      <c r="AB43"/>
      <c r="AC43"/>
    </row>
    <row r="44" spans="1:29" ht="18" customHeight="1" x14ac:dyDescent="0.25">
      <c r="A44" s="33" t="s">
        <v>16</v>
      </c>
      <c r="B44" s="18" t="s">
        <v>43</v>
      </c>
      <c r="C44" s="19">
        <v>33</v>
      </c>
      <c r="D44" s="19">
        <v>0</v>
      </c>
      <c r="E44" s="19">
        <v>1</v>
      </c>
      <c r="F44" s="19">
        <v>3</v>
      </c>
      <c r="G44" s="25"/>
      <c r="H44" s="25" t="s">
        <v>79</v>
      </c>
      <c r="I44" s="25" t="s">
        <v>21</v>
      </c>
      <c r="J44" s="25"/>
      <c r="K44" s="25"/>
      <c r="L44"/>
      <c r="M44"/>
      <c r="Y44"/>
      <c r="Z44"/>
      <c r="AA44"/>
      <c r="AB44"/>
      <c r="AC44"/>
    </row>
    <row r="45" spans="1:29" ht="18" customHeight="1" x14ac:dyDescent="0.25">
      <c r="A45" s="33" t="s">
        <v>16</v>
      </c>
      <c r="B45" s="18" t="s">
        <v>51</v>
      </c>
      <c r="C45" s="19">
        <v>33</v>
      </c>
      <c r="D45" s="19">
        <v>0</v>
      </c>
      <c r="E45" s="19">
        <v>1</v>
      </c>
      <c r="F45" s="19">
        <v>3</v>
      </c>
      <c r="G45" s="25"/>
      <c r="H45" s="25" t="s">
        <v>79</v>
      </c>
      <c r="I45" s="25" t="s">
        <v>21</v>
      </c>
      <c r="J45" s="25"/>
      <c r="K45" s="25"/>
      <c r="L45"/>
      <c r="M45"/>
      <c r="Y45"/>
      <c r="Z45"/>
      <c r="AA45"/>
      <c r="AB45"/>
      <c r="AC45"/>
    </row>
    <row r="46" spans="1:29" ht="18" customHeight="1" x14ac:dyDescent="0.25">
      <c r="A46" s="33" t="s">
        <v>16</v>
      </c>
      <c r="B46" s="22" t="s">
        <v>33</v>
      </c>
      <c r="C46" s="19">
        <v>33</v>
      </c>
      <c r="D46" s="19">
        <v>0</v>
      </c>
      <c r="E46" s="19">
        <v>1</v>
      </c>
      <c r="F46" s="19">
        <v>3</v>
      </c>
      <c r="G46" s="25"/>
      <c r="H46" s="25" t="s">
        <v>79</v>
      </c>
      <c r="I46" s="25" t="s">
        <v>21</v>
      </c>
      <c r="J46" s="25"/>
      <c r="K46" s="25"/>
      <c r="L46"/>
      <c r="M46"/>
      <c r="Y46"/>
      <c r="Z46"/>
      <c r="AA46"/>
      <c r="AB46"/>
      <c r="AC46"/>
    </row>
    <row r="47" spans="1:29" ht="18" customHeight="1" x14ac:dyDescent="0.25">
      <c r="A47" s="33" t="s">
        <v>16</v>
      </c>
      <c r="B47" s="22" t="s">
        <v>76</v>
      </c>
      <c r="C47" s="19">
        <v>35</v>
      </c>
      <c r="D47" s="19">
        <v>0</v>
      </c>
      <c r="E47" s="19">
        <v>1</v>
      </c>
      <c r="F47" s="19">
        <v>3</v>
      </c>
      <c r="G47" s="25"/>
      <c r="H47" s="25" t="s">
        <v>79</v>
      </c>
      <c r="I47" s="25" t="s">
        <v>21</v>
      </c>
      <c r="J47" s="25"/>
      <c r="K47" s="25"/>
      <c r="L47"/>
      <c r="M47"/>
      <c r="Y47"/>
      <c r="Z47"/>
      <c r="AA47"/>
      <c r="AB47"/>
      <c r="AC47"/>
    </row>
    <row r="48" spans="1:29" ht="18" customHeight="1" x14ac:dyDescent="0.25">
      <c r="A48" s="33" t="s">
        <v>16</v>
      </c>
      <c r="B48" s="22" t="s">
        <v>75</v>
      </c>
      <c r="C48" s="19">
        <v>36</v>
      </c>
      <c r="D48" s="19">
        <v>0</v>
      </c>
      <c r="E48" s="19">
        <v>1</v>
      </c>
      <c r="F48" s="19">
        <v>3</v>
      </c>
      <c r="G48" s="25"/>
      <c r="H48" s="25" t="s">
        <v>79</v>
      </c>
      <c r="I48" s="25" t="s">
        <v>21</v>
      </c>
      <c r="J48" s="25"/>
      <c r="K48" s="25"/>
      <c r="L48"/>
      <c r="M48"/>
      <c r="Y48"/>
      <c r="Z48"/>
      <c r="AA48"/>
      <c r="AB48"/>
      <c r="AC48"/>
    </row>
    <row r="49" spans="1:29" ht="18" customHeight="1" x14ac:dyDescent="0.25">
      <c r="A49" s="33" t="s">
        <v>16</v>
      </c>
      <c r="B49" s="22" t="s">
        <v>74</v>
      </c>
      <c r="C49" s="19">
        <v>35</v>
      </c>
      <c r="D49" s="19">
        <v>0</v>
      </c>
      <c r="E49" s="19">
        <v>1</v>
      </c>
      <c r="F49" s="19">
        <v>3</v>
      </c>
      <c r="G49" s="25"/>
      <c r="H49" s="25" t="s">
        <v>79</v>
      </c>
      <c r="I49" s="25" t="s">
        <v>21</v>
      </c>
      <c r="J49" s="25"/>
      <c r="K49" s="25"/>
      <c r="L49"/>
      <c r="M49"/>
      <c r="Y49"/>
      <c r="Z49"/>
      <c r="AA49"/>
      <c r="AB49"/>
      <c r="AC49"/>
    </row>
    <row r="50" spans="1:29" ht="18" customHeight="1" x14ac:dyDescent="0.25">
      <c r="A50" s="33" t="s">
        <v>16</v>
      </c>
      <c r="B50" s="18" t="s">
        <v>57</v>
      </c>
      <c r="C50" s="19">
        <v>35</v>
      </c>
      <c r="D50" s="19">
        <v>0</v>
      </c>
      <c r="E50" s="19">
        <v>1</v>
      </c>
      <c r="F50" s="19">
        <v>3</v>
      </c>
      <c r="G50" s="25"/>
      <c r="H50" s="25" t="s">
        <v>79</v>
      </c>
      <c r="I50" s="25" t="s">
        <v>21</v>
      </c>
      <c r="J50" s="25"/>
      <c r="K50" s="25"/>
      <c r="L50"/>
      <c r="M50"/>
      <c r="Y50"/>
      <c r="Z50"/>
      <c r="AA50"/>
      <c r="AB50"/>
      <c r="AC50"/>
    </row>
    <row r="51" spans="1:29" ht="18" customHeight="1" x14ac:dyDescent="0.25">
      <c r="A51" s="33" t="s">
        <v>16</v>
      </c>
      <c r="B51" s="18" t="s">
        <v>73</v>
      </c>
      <c r="C51" s="19">
        <v>35</v>
      </c>
      <c r="D51" s="19">
        <v>0</v>
      </c>
      <c r="E51" s="19">
        <v>1</v>
      </c>
      <c r="F51" s="19">
        <v>3</v>
      </c>
      <c r="G51" s="25"/>
      <c r="H51" s="25" t="s">
        <v>79</v>
      </c>
      <c r="I51" s="25" t="s">
        <v>21</v>
      </c>
      <c r="J51" s="25"/>
      <c r="K51" s="25"/>
      <c r="L51"/>
      <c r="M51"/>
      <c r="Y51"/>
      <c r="Z51"/>
      <c r="AA51"/>
      <c r="AB51"/>
      <c r="AC51"/>
    </row>
    <row r="52" spans="1:29" ht="18" customHeight="1" x14ac:dyDescent="0.25">
      <c r="A52" s="33" t="s">
        <v>16</v>
      </c>
      <c r="B52" s="18" t="s">
        <v>72</v>
      </c>
      <c r="C52" s="19">
        <v>33</v>
      </c>
      <c r="D52" s="19">
        <v>0</v>
      </c>
      <c r="E52" s="19">
        <v>1</v>
      </c>
      <c r="F52" s="19">
        <v>3</v>
      </c>
      <c r="G52" s="25"/>
      <c r="H52" s="25" t="s">
        <v>79</v>
      </c>
      <c r="I52" s="25" t="s">
        <v>21</v>
      </c>
      <c r="J52" s="25"/>
      <c r="K52" s="25"/>
      <c r="L52"/>
      <c r="M52"/>
      <c r="Y52"/>
      <c r="Z52"/>
      <c r="AA52"/>
      <c r="AB52"/>
      <c r="AC52"/>
    </row>
    <row r="53" spans="1:29" ht="18" customHeight="1" x14ac:dyDescent="0.25">
      <c r="A53" s="33" t="s">
        <v>16</v>
      </c>
      <c r="B53" s="18" t="s">
        <v>71</v>
      </c>
      <c r="C53" s="19">
        <v>33</v>
      </c>
      <c r="D53" s="19">
        <v>0</v>
      </c>
      <c r="E53" s="19">
        <v>1</v>
      </c>
      <c r="F53" s="19">
        <v>3</v>
      </c>
      <c r="G53" s="25"/>
      <c r="H53" s="25" t="s">
        <v>79</v>
      </c>
      <c r="I53" s="25" t="s">
        <v>21</v>
      </c>
      <c r="J53" s="25"/>
      <c r="K53" s="25"/>
      <c r="L53"/>
      <c r="M53"/>
      <c r="Y53"/>
      <c r="Z53"/>
      <c r="AA53"/>
      <c r="AB53"/>
      <c r="AC53"/>
    </row>
    <row r="54" spans="1:29" ht="18" customHeight="1" x14ac:dyDescent="0.25">
      <c r="A54" s="33" t="s">
        <v>16</v>
      </c>
      <c r="B54" s="18" t="s">
        <v>58</v>
      </c>
      <c r="C54" s="19">
        <v>36</v>
      </c>
      <c r="D54" s="19">
        <v>0</v>
      </c>
      <c r="E54" s="19">
        <v>1</v>
      </c>
      <c r="F54" s="19">
        <v>3</v>
      </c>
      <c r="G54" s="25"/>
      <c r="H54" s="25" t="s">
        <v>79</v>
      </c>
      <c r="I54" s="25" t="s">
        <v>21</v>
      </c>
      <c r="J54" s="25"/>
      <c r="K54" s="25"/>
      <c r="L54"/>
      <c r="M54"/>
      <c r="Y54"/>
      <c r="Z54"/>
      <c r="AA54"/>
      <c r="AB54"/>
      <c r="AC54"/>
    </row>
    <row r="55" spans="1:29" ht="18" customHeight="1" x14ac:dyDescent="0.25">
      <c r="A55" s="33" t="s">
        <v>16</v>
      </c>
      <c r="B55" s="22" t="s">
        <v>59</v>
      </c>
      <c r="C55" s="19">
        <v>33</v>
      </c>
      <c r="D55" s="19">
        <v>0</v>
      </c>
      <c r="E55" s="19">
        <v>1</v>
      </c>
      <c r="F55" s="19">
        <v>3</v>
      </c>
      <c r="G55" s="25"/>
      <c r="H55" s="25" t="s">
        <v>79</v>
      </c>
      <c r="I55" s="25" t="s">
        <v>21</v>
      </c>
      <c r="J55" s="25"/>
      <c r="K55" s="25"/>
      <c r="L55"/>
      <c r="M55"/>
      <c r="Y55"/>
      <c r="Z55"/>
      <c r="AA55"/>
      <c r="AB55"/>
      <c r="AC55"/>
    </row>
    <row r="56" spans="1:29" ht="18" customHeight="1" x14ac:dyDescent="0.25">
      <c r="A56" s="33" t="s">
        <v>16</v>
      </c>
      <c r="B56" s="18" t="s">
        <v>44</v>
      </c>
      <c r="C56" s="19">
        <v>33</v>
      </c>
      <c r="D56" s="19">
        <v>0</v>
      </c>
      <c r="E56" s="19">
        <v>1</v>
      </c>
      <c r="F56" s="19">
        <v>3</v>
      </c>
      <c r="G56" s="25"/>
      <c r="H56" s="25" t="s">
        <v>79</v>
      </c>
      <c r="I56" s="25" t="s">
        <v>21</v>
      </c>
      <c r="J56" s="25"/>
      <c r="K56" s="25"/>
      <c r="L56"/>
      <c r="M56"/>
      <c r="Y56"/>
      <c r="Z56"/>
      <c r="AA56"/>
      <c r="AB56"/>
      <c r="AC56"/>
    </row>
    <row r="57" spans="1:29" ht="18" customHeight="1" x14ac:dyDescent="0.25">
      <c r="A57" s="33" t="s">
        <v>16</v>
      </c>
      <c r="B57" s="18" t="s">
        <v>60</v>
      </c>
      <c r="C57" s="19">
        <v>33</v>
      </c>
      <c r="D57" s="19">
        <v>0</v>
      </c>
      <c r="E57" s="19">
        <v>1</v>
      </c>
      <c r="F57" s="19">
        <v>3</v>
      </c>
      <c r="G57" s="25"/>
      <c r="H57" s="25" t="s">
        <v>79</v>
      </c>
      <c r="I57" s="25" t="s">
        <v>21</v>
      </c>
      <c r="J57" s="25"/>
      <c r="K57" s="25"/>
      <c r="L57"/>
      <c r="M57"/>
      <c r="Y57"/>
      <c r="Z57"/>
      <c r="AA57"/>
      <c r="AB57"/>
      <c r="AC57"/>
    </row>
    <row r="58" spans="1:29" ht="18" customHeight="1" x14ac:dyDescent="0.25">
      <c r="A58" s="33" t="s">
        <v>16</v>
      </c>
      <c r="B58" s="18" t="s">
        <v>46</v>
      </c>
      <c r="C58" s="19">
        <v>33</v>
      </c>
      <c r="D58" s="19">
        <v>0</v>
      </c>
      <c r="E58" s="19">
        <v>1</v>
      </c>
      <c r="F58" s="19">
        <v>3</v>
      </c>
      <c r="G58" s="25"/>
      <c r="H58" s="25" t="s">
        <v>79</v>
      </c>
      <c r="I58" s="25" t="s">
        <v>21</v>
      </c>
      <c r="J58" s="25"/>
      <c r="K58" s="25"/>
      <c r="L58"/>
      <c r="M58"/>
      <c r="Y58"/>
      <c r="Z58"/>
      <c r="AA58"/>
      <c r="AB58"/>
      <c r="AC58"/>
    </row>
    <row r="59" spans="1:29" ht="18" customHeight="1" x14ac:dyDescent="0.25">
      <c r="A59" s="33" t="s">
        <v>16</v>
      </c>
      <c r="B59" s="18" t="s">
        <v>45</v>
      </c>
      <c r="C59" s="19">
        <v>33</v>
      </c>
      <c r="D59" s="19">
        <v>0</v>
      </c>
      <c r="E59" s="19">
        <v>1</v>
      </c>
      <c r="F59" s="19">
        <v>3</v>
      </c>
      <c r="G59" s="25"/>
      <c r="H59" s="25" t="s">
        <v>79</v>
      </c>
      <c r="I59" s="25" t="s">
        <v>21</v>
      </c>
      <c r="J59" s="25"/>
      <c r="K59" s="25"/>
      <c r="L59"/>
      <c r="M59"/>
      <c r="Y59"/>
      <c r="Z59"/>
      <c r="AA59"/>
      <c r="AB59"/>
      <c r="AC59"/>
    </row>
    <row r="60" spans="1:29" ht="18" customHeight="1" x14ac:dyDescent="0.25">
      <c r="A60" s="66" t="s">
        <v>5</v>
      </c>
      <c r="B60" s="20" t="s">
        <v>61</v>
      </c>
      <c r="C60" s="19">
        <v>0</v>
      </c>
      <c r="D60" s="19">
        <v>18</v>
      </c>
      <c r="E60" s="19">
        <v>0.25</v>
      </c>
      <c r="F60" s="19">
        <v>3</v>
      </c>
      <c r="G60" s="25" t="s">
        <v>22</v>
      </c>
      <c r="H60" s="25" t="s">
        <v>20</v>
      </c>
      <c r="I60" s="25" t="s">
        <v>21</v>
      </c>
      <c r="J60" s="25"/>
      <c r="K60" s="25"/>
      <c r="L60"/>
      <c r="M60"/>
      <c r="Y60"/>
      <c r="Z60"/>
      <c r="AA60"/>
      <c r="AB60"/>
      <c r="AC60"/>
    </row>
    <row r="61" spans="1:29" ht="18" customHeight="1" x14ac:dyDescent="0.25">
      <c r="A61" s="33"/>
      <c r="B61" s="45" t="s">
        <v>64</v>
      </c>
      <c r="C61" s="46"/>
      <c r="D61" s="47"/>
      <c r="E61" s="31"/>
      <c r="F61" s="48"/>
      <c r="G61" s="25"/>
      <c r="H61" s="25"/>
      <c r="I61" s="25"/>
      <c r="J61" s="25"/>
      <c r="K61" s="25"/>
      <c r="L61"/>
      <c r="M61"/>
      <c r="Y61"/>
      <c r="Z61"/>
      <c r="AA61"/>
      <c r="AB61"/>
      <c r="AC61"/>
    </row>
    <row r="62" spans="1:29" ht="18" customHeight="1" x14ac:dyDescent="0.25">
      <c r="A62" s="89" t="s">
        <v>29</v>
      </c>
      <c r="B62" s="90"/>
      <c r="C62" s="49" t="s">
        <v>6</v>
      </c>
      <c r="D62" s="50"/>
      <c r="E62" s="31">
        <f>SUM(E63:E66)</f>
        <v>0</v>
      </c>
      <c r="F62" s="31">
        <f>SUM(F63:F66)</f>
        <v>0</v>
      </c>
      <c r="G62" s="25"/>
      <c r="H62" s="25"/>
      <c r="I62" s="25"/>
      <c r="J62" s="25"/>
      <c r="K62" s="25"/>
      <c r="L62"/>
      <c r="M62"/>
      <c r="Y62"/>
      <c r="Z62"/>
      <c r="AA62"/>
      <c r="AB62"/>
      <c r="AC62"/>
    </row>
    <row r="63" spans="1:29" x14ac:dyDescent="0.25">
      <c r="A63" s="33"/>
      <c r="B63" s="18" t="s">
        <v>77</v>
      </c>
      <c r="C63" s="51"/>
      <c r="D63" s="40"/>
      <c r="E63" s="51"/>
      <c r="F63" s="40"/>
      <c r="G63" s="51"/>
      <c r="H63" s="51"/>
      <c r="I63" s="51"/>
      <c r="J63" s="51"/>
      <c r="K63" s="51"/>
      <c r="L63"/>
      <c r="M63"/>
      <c r="Y63"/>
      <c r="Z63"/>
      <c r="AA63"/>
      <c r="AB63"/>
      <c r="AC63"/>
    </row>
    <row r="64" spans="1:29" x14ac:dyDescent="0.25">
      <c r="A64" s="33"/>
      <c r="B64" s="39" t="s">
        <v>78</v>
      </c>
      <c r="C64" s="51"/>
      <c r="D64" s="40"/>
      <c r="E64" s="51"/>
      <c r="F64" s="40"/>
      <c r="G64" s="25"/>
      <c r="H64" s="25"/>
      <c r="I64" s="25"/>
      <c r="J64" s="25"/>
      <c r="K64" s="25"/>
      <c r="L64"/>
      <c r="M64"/>
      <c r="Y64"/>
      <c r="Z64"/>
      <c r="AA64"/>
      <c r="AB64"/>
      <c r="AC64"/>
    </row>
    <row r="65" spans="1:29" x14ac:dyDescent="0.25">
      <c r="A65" s="33"/>
      <c r="B65" s="52" t="s">
        <v>41</v>
      </c>
      <c r="C65" s="51"/>
      <c r="D65" s="40"/>
      <c r="E65" s="51"/>
      <c r="F65" s="40"/>
      <c r="G65" s="25"/>
      <c r="H65" s="25"/>
      <c r="I65" s="25"/>
      <c r="J65" s="25"/>
      <c r="K65" s="25"/>
      <c r="L65"/>
      <c r="M65"/>
      <c r="Y65"/>
      <c r="Z65"/>
      <c r="AA65"/>
      <c r="AB65"/>
      <c r="AC65"/>
    </row>
    <row r="66" spans="1:29" ht="24" x14ac:dyDescent="0.25">
      <c r="A66" s="33"/>
      <c r="B66" s="53" t="s">
        <v>42</v>
      </c>
      <c r="C66" s="51"/>
      <c r="D66" s="40"/>
      <c r="E66" s="51"/>
      <c r="F66" s="40"/>
      <c r="G66" s="47"/>
      <c r="H66" s="47"/>
      <c r="I66" s="47"/>
      <c r="J66" s="47"/>
      <c r="K66" s="47"/>
      <c r="L66"/>
      <c r="M66"/>
      <c r="Y66"/>
      <c r="Z66"/>
      <c r="AA66"/>
      <c r="AB66"/>
      <c r="AC66"/>
    </row>
    <row r="67" spans="1:29" s="2" customFormat="1" ht="15" customHeight="1" x14ac:dyDescent="0.25">
      <c r="A67" s="91" t="s">
        <v>10</v>
      </c>
      <c r="B67" s="92"/>
      <c r="C67" s="54">
        <f>SUM(C44:C60,C37:C41)</f>
        <v>676</v>
      </c>
      <c r="D67" s="55">
        <f>SUM(D44:D60,D37:D41)</f>
        <v>85.5</v>
      </c>
      <c r="E67" s="56"/>
      <c r="F67" s="51">
        <f>F36+F42+F62</f>
        <v>30</v>
      </c>
      <c r="G67" s="13"/>
      <c r="H67" s="7"/>
      <c r="I67" s="7"/>
      <c r="J67" s="13"/>
      <c r="K67" s="7"/>
    </row>
    <row r="68" spans="1:29" x14ac:dyDescent="0.25">
      <c r="A68" s="93"/>
      <c r="B68" s="94"/>
      <c r="C68" s="75">
        <f>SUM(C67:D67)</f>
        <v>761.5</v>
      </c>
      <c r="D68" s="76"/>
      <c r="E68" s="57"/>
      <c r="F68" s="17"/>
      <c r="G68" s="13"/>
      <c r="H68" s="7"/>
      <c r="I68" s="7"/>
      <c r="J68" s="13"/>
      <c r="K68" s="7"/>
      <c r="L68"/>
      <c r="M68"/>
      <c r="Y68"/>
      <c r="Z68"/>
      <c r="AA68"/>
      <c r="AB68"/>
      <c r="AC68"/>
    </row>
    <row r="69" spans="1:29" x14ac:dyDescent="0.25">
      <c r="A69" s="79" t="s">
        <v>8</v>
      </c>
      <c r="B69" s="80"/>
      <c r="C69" s="54">
        <f>SUM(C37:C40,C44:C46)</f>
        <v>200</v>
      </c>
      <c r="D69" s="55">
        <f>SUM(D37:D40,D44:D46)</f>
        <v>51</v>
      </c>
      <c r="E69" s="58"/>
      <c r="F69" s="59"/>
      <c r="G69" s="13"/>
      <c r="H69" s="7"/>
      <c r="I69" s="7"/>
      <c r="J69" s="13"/>
      <c r="K69" s="7"/>
      <c r="L69"/>
      <c r="M69"/>
      <c r="Y69"/>
      <c r="Z69"/>
      <c r="AA69"/>
      <c r="AB69"/>
      <c r="AC69"/>
    </row>
    <row r="70" spans="1:29" ht="15.75" thickBot="1" x14ac:dyDescent="0.3">
      <c r="A70" s="71" t="s">
        <v>11</v>
      </c>
      <c r="B70" s="72"/>
      <c r="C70" s="60">
        <f>C67+C31</f>
        <v>1247</v>
      </c>
      <c r="D70" s="27">
        <f>D67+D31</f>
        <v>169.5</v>
      </c>
      <c r="E70" s="61"/>
      <c r="F70" s="62">
        <f>F31+F67</f>
        <v>60</v>
      </c>
      <c r="G70" s="13"/>
      <c r="H70" s="7"/>
      <c r="I70" s="7"/>
      <c r="J70" s="13"/>
      <c r="K70" s="7"/>
      <c r="L70"/>
      <c r="M70"/>
      <c r="Y70"/>
      <c r="Z70"/>
      <c r="AA70"/>
      <c r="AB70"/>
      <c r="AC70"/>
    </row>
    <row r="71" spans="1:29" x14ac:dyDescent="0.25">
      <c r="A71" s="73"/>
      <c r="B71" s="74"/>
      <c r="C71" s="75">
        <f>SUM(C70:D70)</f>
        <v>1416.5</v>
      </c>
      <c r="D71" s="76"/>
      <c r="E71" s="6"/>
      <c r="F71" s="6"/>
      <c r="G71" s="13"/>
      <c r="H71" s="13"/>
      <c r="I71" s="13"/>
      <c r="J71" s="13"/>
      <c r="K71" s="13"/>
      <c r="L71"/>
      <c r="M71"/>
      <c r="Y71"/>
      <c r="Z71"/>
      <c r="AA71"/>
      <c r="AB71"/>
      <c r="AC71"/>
    </row>
    <row r="72" spans="1:29" x14ac:dyDescent="0.25">
      <c r="A72" s="77" t="s">
        <v>13</v>
      </c>
      <c r="B72" s="78"/>
      <c r="C72" s="27">
        <f>SUM(C33,C69)</f>
        <v>400</v>
      </c>
      <c r="D72" s="27">
        <f>SUM(D69,D33)</f>
        <v>120</v>
      </c>
      <c r="E72" s="5"/>
      <c r="F72" s="5"/>
      <c r="G72" s="13"/>
      <c r="H72" s="13"/>
      <c r="I72" s="13"/>
      <c r="J72" s="13"/>
      <c r="K72" s="13"/>
      <c r="L72" s="9"/>
      <c r="M72" s="9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9"/>
      <c r="Z72" s="9"/>
      <c r="AA72" s="9"/>
      <c r="AB72" s="9"/>
      <c r="AC72" s="24"/>
    </row>
    <row r="73" spans="1:29" x14ac:dyDescent="0.25">
      <c r="A73" s="16"/>
    </row>
  </sheetData>
  <mergeCells count="37">
    <mergeCell ref="A2:B4"/>
    <mergeCell ref="C2:D2"/>
    <mergeCell ref="E2:F2"/>
    <mergeCell ref="G2:H2"/>
    <mergeCell ref="J2:K2"/>
    <mergeCell ref="C3:C4"/>
    <mergeCell ref="D3:D4"/>
    <mergeCell ref="E3:E4"/>
    <mergeCell ref="K3:K4"/>
    <mergeCell ref="F3:F4"/>
    <mergeCell ref="G3:G4"/>
    <mergeCell ref="H3:H4"/>
    <mergeCell ref="I3:I4"/>
    <mergeCell ref="J3:J4"/>
    <mergeCell ref="A5:B5"/>
    <mergeCell ref="C5:F5"/>
    <mergeCell ref="A33:B33"/>
    <mergeCell ref="A14:B14"/>
    <mergeCell ref="A29:B29"/>
    <mergeCell ref="A31:B32"/>
    <mergeCell ref="C32:D32"/>
    <mergeCell ref="A1:K1"/>
    <mergeCell ref="A70:B71"/>
    <mergeCell ref="C71:D71"/>
    <mergeCell ref="A72:B72"/>
    <mergeCell ref="A69:B69"/>
    <mergeCell ref="A35:B35"/>
    <mergeCell ref="C35:F35"/>
    <mergeCell ref="A36:B36"/>
    <mergeCell ref="A38:B38"/>
    <mergeCell ref="A42:B42"/>
    <mergeCell ref="A43:B43"/>
    <mergeCell ref="A62:B62"/>
    <mergeCell ref="A67:B68"/>
    <mergeCell ref="C68:D68"/>
    <mergeCell ref="A6:B6"/>
    <mergeCell ref="A13:B13"/>
  </mergeCells>
  <conditionalFormatting sqref="F31">
    <cfRule type="cellIs" dxfId="5" priority="3" operator="notEqual">
      <formula>30</formula>
    </cfRule>
  </conditionalFormatting>
  <conditionalFormatting sqref="F67">
    <cfRule type="cellIs" dxfId="4" priority="2" operator="notEqual">
      <formula>30</formula>
    </cfRule>
  </conditionalFormatting>
  <conditionalFormatting sqref="F70">
    <cfRule type="cellIs" dxfId="3" priority="1" operator="notEqual">
      <formula>60</formula>
    </cfRule>
  </conditionalFormatting>
  <dataValidations count="2">
    <dataValidation type="list" allowBlank="1" showInputMessage="1" showErrorMessage="1" sqref="I5:I66" xr:uid="{5558CC94-225F-4187-BA97-BBA6208C8548}">
      <formula1>#REF!</formula1>
    </dataValidation>
    <dataValidation type="list" allowBlank="1" showInputMessage="1" showErrorMessage="1" sqref="G5:G67 J5:K66 H5:H14 H60:H66 H28:H43 A63:A66 A7:A12 A30 A39:A41 A37 A44:A61 A15:A28" xr:uid="{72633983-CB5B-48D8-9F3B-B5A8FB6BD501}">
      <formula1>#REF!</formula1>
    </dataValidation>
  </dataValidations>
  <pageMargins left="0.39370078740157483" right="0.39370078740157483" top="0.39370078740157483" bottom="0.39370078740157483" header="0.39370078740157483" footer="0.39370078740157483"/>
  <pageSetup paperSize="8" scale="4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038D2-338C-4B8D-90CC-D20B40F12084}">
  <sheetPr>
    <pageSetUpPr fitToPage="1"/>
  </sheetPr>
  <dimension ref="A1:AC71"/>
  <sheetViews>
    <sheetView tabSelected="1" zoomScale="68" zoomScaleNormal="70" workbookViewId="0">
      <selection activeCell="P26" sqref="P26"/>
    </sheetView>
  </sheetViews>
  <sheetFormatPr baseColWidth="10" defaultRowHeight="15" x14ac:dyDescent="0.25"/>
  <cols>
    <col min="1" max="1" width="21" style="2" customWidth="1"/>
    <col min="2" max="2" width="50.28515625" style="4" customWidth="1"/>
    <col min="3" max="3" width="7.5703125" customWidth="1"/>
    <col min="4" max="4" width="7.42578125" customWidth="1"/>
    <col min="5" max="6" width="6.5703125" customWidth="1"/>
    <col min="7" max="7" width="12.5703125" style="1" customWidth="1"/>
    <col min="8" max="8" width="15.5703125" style="1" customWidth="1"/>
    <col min="9" max="9" width="13.42578125" style="1" customWidth="1"/>
    <col min="10" max="10" width="12.5703125" style="1" customWidth="1"/>
    <col min="11" max="11" width="14.7109375" style="1" customWidth="1"/>
    <col min="12" max="13" width="18.7109375" style="1" customWidth="1"/>
    <col min="14" max="15" width="5.5703125" customWidth="1"/>
    <col min="16" max="16" width="24.28515625" bestFit="1" customWidth="1"/>
    <col min="17" max="18" width="5.5703125" customWidth="1"/>
    <col min="19" max="21" width="6.5703125" customWidth="1"/>
    <col min="22" max="22" width="8.42578125" customWidth="1"/>
    <col min="23" max="24" width="6.5703125" customWidth="1"/>
    <col min="25" max="25" width="12.28515625" style="1" customWidth="1"/>
    <col min="26" max="26" width="15" style="1" customWidth="1"/>
    <col min="27" max="27" width="15.7109375" style="1" customWidth="1"/>
    <col min="28" max="28" width="15.5703125" style="1" customWidth="1"/>
    <col min="29" max="29" width="14.7109375" style="23" customWidth="1"/>
  </cols>
  <sheetData>
    <row r="1" spans="1:29" s="6" customFormat="1" ht="42.75" customHeight="1" thickBot="1" x14ac:dyDescent="0.3">
      <c r="A1" s="68" t="s">
        <v>81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5"/>
    </row>
    <row r="2" spans="1:29" ht="47.25" customHeight="1" x14ac:dyDescent="0.25">
      <c r="A2" s="108" t="s">
        <v>4</v>
      </c>
      <c r="B2" s="109"/>
      <c r="C2" s="114" t="s">
        <v>24</v>
      </c>
      <c r="D2" s="115"/>
      <c r="E2" s="116" t="s">
        <v>23</v>
      </c>
      <c r="F2" s="117"/>
      <c r="G2" s="118" t="s">
        <v>17</v>
      </c>
      <c r="H2" s="118"/>
      <c r="I2" s="63" t="s">
        <v>15</v>
      </c>
      <c r="J2" s="118" t="s">
        <v>14</v>
      </c>
      <c r="K2" s="119"/>
      <c r="L2"/>
      <c r="M2"/>
      <c r="Y2"/>
      <c r="Z2"/>
      <c r="AA2"/>
      <c r="AB2"/>
      <c r="AC2"/>
    </row>
    <row r="3" spans="1:29" ht="90" customHeight="1" x14ac:dyDescent="0.25">
      <c r="A3" s="110"/>
      <c r="B3" s="111"/>
      <c r="C3" s="120" t="s">
        <v>1</v>
      </c>
      <c r="D3" s="120" t="s">
        <v>2</v>
      </c>
      <c r="E3" s="122" t="s">
        <v>12</v>
      </c>
      <c r="F3" s="91" t="s">
        <v>7</v>
      </c>
      <c r="G3" s="106" t="s">
        <v>25</v>
      </c>
      <c r="H3" s="106" t="s">
        <v>28</v>
      </c>
      <c r="I3" s="106" t="s">
        <v>18</v>
      </c>
      <c r="J3" s="106" t="s">
        <v>26</v>
      </c>
      <c r="K3" s="103" t="s">
        <v>27</v>
      </c>
      <c r="L3"/>
      <c r="M3"/>
      <c r="Y3"/>
      <c r="Z3"/>
      <c r="AA3"/>
      <c r="AB3"/>
      <c r="AC3"/>
    </row>
    <row r="4" spans="1:29" s="1" customFormat="1" ht="94.5" customHeight="1" thickBot="1" x14ac:dyDescent="0.3">
      <c r="A4" s="112"/>
      <c r="B4" s="113"/>
      <c r="C4" s="121"/>
      <c r="D4" s="121"/>
      <c r="E4" s="123"/>
      <c r="F4" s="105"/>
      <c r="G4" s="107"/>
      <c r="H4" s="107"/>
      <c r="I4" s="107"/>
      <c r="J4" s="107"/>
      <c r="K4" s="104"/>
    </row>
    <row r="5" spans="1:29" ht="15.75" customHeight="1" x14ac:dyDescent="0.25">
      <c r="A5" s="95" t="s">
        <v>0</v>
      </c>
      <c r="B5" s="96"/>
      <c r="C5" s="97"/>
      <c r="D5" s="98"/>
      <c r="E5" s="98"/>
      <c r="F5" s="98"/>
      <c r="G5" s="25"/>
      <c r="H5" s="25"/>
      <c r="I5" s="25"/>
      <c r="J5" s="25"/>
      <c r="K5" s="28"/>
      <c r="L5"/>
      <c r="M5"/>
      <c r="Y5"/>
      <c r="Z5"/>
      <c r="AA5"/>
      <c r="AB5"/>
      <c r="AC5"/>
    </row>
    <row r="6" spans="1:29" ht="18" customHeight="1" x14ac:dyDescent="0.25">
      <c r="A6" s="85" t="s">
        <v>30</v>
      </c>
      <c r="B6" s="86"/>
      <c r="C6" s="29"/>
      <c r="D6" s="30"/>
      <c r="E6" s="31">
        <f>SUM(E7:E10)</f>
        <v>6</v>
      </c>
      <c r="F6" s="31">
        <f>SUM(F7:F10)</f>
        <v>18</v>
      </c>
      <c r="G6" s="10"/>
      <c r="H6" s="10"/>
      <c r="I6" s="10"/>
      <c r="J6" s="10"/>
      <c r="K6" s="32"/>
      <c r="L6"/>
      <c r="M6"/>
      <c r="Y6"/>
      <c r="Z6"/>
      <c r="AA6"/>
      <c r="AB6"/>
      <c r="AC6"/>
    </row>
    <row r="7" spans="1:29" ht="18" customHeight="1" x14ac:dyDescent="0.25">
      <c r="A7" s="33" t="s">
        <v>5</v>
      </c>
      <c r="B7" s="21" t="s">
        <v>47</v>
      </c>
      <c r="C7" s="11">
        <v>33</v>
      </c>
      <c r="D7" s="11">
        <v>16.5</v>
      </c>
      <c r="E7" s="34">
        <v>2</v>
      </c>
      <c r="F7" s="11">
        <v>6</v>
      </c>
      <c r="G7" s="25"/>
      <c r="H7" s="25" t="s">
        <v>22</v>
      </c>
      <c r="I7" s="25" t="s">
        <v>21</v>
      </c>
      <c r="J7" s="25"/>
      <c r="K7" s="25"/>
      <c r="L7"/>
      <c r="M7"/>
      <c r="Y7"/>
      <c r="Z7"/>
      <c r="AA7"/>
      <c r="AB7"/>
      <c r="AC7"/>
    </row>
    <row r="8" spans="1:29" ht="18" customHeight="1" x14ac:dyDescent="0.25">
      <c r="A8" s="33" t="s">
        <v>5</v>
      </c>
      <c r="B8" s="21" t="s">
        <v>48</v>
      </c>
      <c r="C8" s="11">
        <v>33</v>
      </c>
      <c r="D8" s="11">
        <v>16.5</v>
      </c>
      <c r="E8" s="34">
        <v>2</v>
      </c>
      <c r="F8" s="11">
        <v>6</v>
      </c>
      <c r="G8" s="25"/>
      <c r="H8" s="25" t="s">
        <v>22</v>
      </c>
      <c r="I8" s="25" t="s">
        <v>21</v>
      </c>
      <c r="J8" s="25"/>
      <c r="K8" s="25"/>
      <c r="L8"/>
      <c r="M8"/>
      <c r="Y8"/>
      <c r="Z8"/>
      <c r="AA8"/>
      <c r="AB8"/>
      <c r="AC8"/>
    </row>
    <row r="9" spans="1:29" ht="18" customHeight="1" x14ac:dyDescent="0.25">
      <c r="A9" s="33"/>
      <c r="B9" s="35" t="s">
        <v>34</v>
      </c>
      <c r="C9" s="11"/>
      <c r="D9" s="11"/>
      <c r="E9" s="34"/>
      <c r="F9" s="11"/>
      <c r="G9" s="25"/>
      <c r="H9" s="25"/>
      <c r="I9" s="25"/>
      <c r="J9" s="25"/>
      <c r="K9" s="25"/>
      <c r="L9"/>
      <c r="M9"/>
      <c r="Y9"/>
      <c r="Z9"/>
      <c r="AA9"/>
      <c r="AB9"/>
      <c r="AC9"/>
    </row>
    <row r="10" spans="1:29" ht="18" customHeight="1" x14ac:dyDescent="0.25">
      <c r="A10" s="33" t="s">
        <v>16</v>
      </c>
      <c r="B10" s="36" t="s">
        <v>35</v>
      </c>
      <c r="C10" s="11">
        <v>33</v>
      </c>
      <c r="D10" s="11">
        <v>16.5</v>
      </c>
      <c r="E10" s="34">
        <v>2</v>
      </c>
      <c r="F10" s="11">
        <v>6</v>
      </c>
      <c r="G10" s="25"/>
      <c r="H10" s="25" t="s">
        <v>22</v>
      </c>
      <c r="I10" s="25" t="s">
        <v>21</v>
      </c>
      <c r="J10" s="25"/>
      <c r="K10" s="25"/>
      <c r="L10"/>
      <c r="M10"/>
      <c r="Y10"/>
      <c r="Z10"/>
      <c r="AA10"/>
      <c r="AB10"/>
      <c r="AC10"/>
    </row>
    <row r="11" spans="1:29" ht="18" customHeight="1" x14ac:dyDescent="0.25">
      <c r="A11" s="33" t="s">
        <v>16</v>
      </c>
      <c r="B11" s="36" t="s">
        <v>49</v>
      </c>
      <c r="C11" s="11">
        <v>35</v>
      </c>
      <c r="D11" s="11">
        <v>18</v>
      </c>
      <c r="E11" s="34">
        <v>2</v>
      </c>
      <c r="F11" s="11">
        <v>6</v>
      </c>
      <c r="G11" s="25"/>
      <c r="H11" s="25" t="s">
        <v>22</v>
      </c>
      <c r="I11" s="25" t="s">
        <v>21</v>
      </c>
      <c r="J11" s="25"/>
      <c r="K11" s="25"/>
      <c r="L11"/>
      <c r="M11"/>
      <c r="Y11"/>
      <c r="Z11"/>
      <c r="AA11"/>
      <c r="AB11"/>
      <c r="AC11"/>
    </row>
    <row r="12" spans="1:29" ht="18" customHeight="1" x14ac:dyDescent="0.25">
      <c r="A12" s="33" t="s">
        <v>16</v>
      </c>
      <c r="B12" s="36" t="s">
        <v>50</v>
      </c>
      <c r="C12" s="11">
        <v>33</v>
      </c>
      <c r="D12" s="11">
        <v>16.5</v>
      </c>
      <c r="E12" s="34">
        <v>2</v>
      </c>
      <c r="F12" s="11">
        <v>6</v>
      </c>
      <c r="G12" s="25"/>
      <c r="H12" s="25" t="s">
        <v>22</v>
      </c>
      <c r="I12" s="25" t="s">
        <v>21</v>
      </c>
      <c r="J12" s="25"/>
      <c r="K12" s="25"/>
      <c r="L12"/>
      <c r="M12"/>
      <c r="Y12"/>
      <c r="Z12"/>
      <c r="AA12"/>
      <c r="AB12"/>
      <c r="AC12"/>
    </row>
    <row r="13" spans="1:29" ht="18" customHeight="1" x14ac:dyDescent="0.25">
      <c r="A13" s="85" t="s">
        <v>31</v>
      </c>
      <c r="B13" s="86"/>
      <c r="C13" s="29"/>
      <c r="D13" s="30"/>
      <c r="E13" s="31">
        <f>SUM(E15:E17)</f>
        <v>3</v>
      </c>
      <c r="F13" s="3">
        <f>SUM(F15:F17)</f>
        <v>12</v>
      </c>
      <c r="G13" s="25"/>
      <c r="H13" s="25"/>
      <c r="I13" s="25"/>
      <c r="J13" s="25"/>
      <c r="K13" s="25"/>
      <c r="L13"/>
      <c r="M13"/>
      <c r="Y13"/>
      <c r="Z13"/>
      <c r="AA13"/>
      <c r="AB13"/>
      <c r="AC13"/>
    </row>
    <row r="14" spans="1:29" ht="18" customHeight="1" x14ac:dyDescent="0.25">
      <c r="A14" s="87" t="s">
        <v>65</v>
      </c>
      <c r="B14" s="88"/>
      <c r="C14" s="11"/>
      <c r="D14" s="11"/>
      <c r="E14" s="11"/>
      <c r="F14" s="11"/>
      <c r="G14" s="25"/>
      <c r="H14" s="25"/>
      <c r="I14" s="25"/>
      <c r="J14" s="25"/>
      <c r="K14" s="25"/>
      <c r="L14"/>
      <c r="M14"/>
      <c r="Y14"/>
      <c r="Z14"/>
      <c r="AA14"/>
      <c r="AB14"/>
      <c r="AC14"/>
    </row>
    <row r="15" spans="1:29" ht="18" customHeight="1" x14ac:dyDescent="0.25">
      <c r="A15" s="33" t="s">
        <v>16</v>
      </c>
      <c r="B15" s="8" t="s">
        <v>36</v>
      </c>
      <c r="C15" s="11">
        <v>33</v>
      </c>
      <c r="D15" s="11">
        <v>0</v>
      </c>
      <c r="E15" s="11">
        <v>1</v>
      </c>
      <c r="F15" s="11">
        <v>4</v>
      </c>
      <c r="G15" s="28"/>
      <c r="H15" s="25" t="s">
        <v>79</v>
      </c>
      <c r="I15" s="37" t="s">
        <v>21</v>
      </c>
      <c r="J15" s="25"/>
      <c r="K15" s="25"/>
      <c r="L15"/>
      <c r="M15"/>
      <c r="Y15"/>
      <c r="Z15"/>
      <c r="AA15"/>
      <c r="AB15"/>
      <c r="AC15"/>
    </row>
    <row r="16" spans="1:29" ht="18" customHeight="1" x14ac:dyDescent="0.25">
      <c r="A16" s="33" t="s">
        <v>16</v>
      </c>
      <c r="B16" s="20" t="s">
        <v>67</v>
      </c>
      <c r="C16" s="11">
        <v>33</v>
      </c>
      <c r="D16" s="11">
        <v>0</v>
      </c>
      <c r="E16" s="11">
        <v>1</v>
      </c>
      <c r="F16" s="11">
        <v>4</v>
      </c>
      <c r="G16" s="28"/>
      <c r="H16" s="25" t="s">
        <v>79</v>
      </c>
      <c r="I16" s="37" t="s">
        <v>21</v>
      </c>
      <c r="J16" s="25"/>
      <c r="K16" s="25"/>
      <c r="L16"/>
      <c r="M16"/>
      <c r="Y16"/>
      <c r="Z16"/>
      <c r="AA16"/>
      <c r="AB16"/>
      <c r="AC16"/>
    </row>
    <row r="17" spans="1:29" ht="18" customHeight="1" x14ac:dyDescent="0.25">
      <c r="A17" s="33" t="s">
        <v>16</v>
      </c>
      <c r="B17" s="20" t="s">
        <v>63</v>
      </c>
      <c r="C17" s="11">
        <v>35</v>
      </c>
      <c r="D17" s="11">
        <v>0</v>
      </c>
      <c r="E17" s="11">
        <v>1</v>
      </c>
      <c r="F17" s="11">
        <v>4</v>
      </c>
      <c r="G17" s="28"/>
      <c r="H17" s="25" t="s">
        <v>79</v>
      </c>
      <c r="I17" s="37" t="s">
        <v>21</v>
      </c>
      <c r="J17" s="25"/>
      <c r="K17" s="25"/>
      <c r="L17"/>
      <c r="M17"/>
      <c r="Y17"/>
      <c r="Z17"/>
      <c r="AA17"/>
      <c r="AB17"/>
      <c r="AC17"/>
    </row>
    <row r="18" spans="1:29" ht="18" customHeight="1" x14ac:dyDescent="0.25">
      <c r="A18" s="33" t="s">
        <v>16</v>
      </c>
      <c r="B18" s="20" t="s">
        <v>62</v>
      </c>
      <c r="C18" s="11">
        <v>33</v>
      </c>
      <c r="D18" s="11">
        <v>0</v>
      </c>
      <c r="E18" s="11">
        <v>1</v>
      </c>
      <c r="F18" s="11">
        <v>4</v>
      </c>
      <c r="G18" s="28"/>
      <c r="H18" s="25" t="s">
        <v>79</v>
      </c>
      <c r="I18" s="37" t="s">
        <v>21</v>
      </c>
      <c r="J18" s="25"/>
      <c r="K18" s="25"/>
      <c r="L18"/>
      <c r="M18"/>
      <c r="Y18"/>
      <c r="Z18"/>
      <c r="AA18"/>
      <c r="AB18"/>
      <c r="AC18"/>
    </row>
    <row r="19" spans="1:29" ht="18" customHeight="1" x14ac:dyDescent="0.25">
      <c r="A19" s="33" t="s">
        <v>16</v>
      </c>
      <c r="B19" s="20" t="s">
        <v>51</v>
      </c>
      <c r="C19" s="11">
        <v>33</v>
      </c>
      <c r="D19" s="11">
        <v>0</v>
      </c>
      <c r="E19" s="11">
        <v>1</v>
      </c>
      <c r="F19" s="11">
        <v>4</v>
      </c>
      <c r="G19" s="28"/>
      <c r="H19" s="25" t="s">
        <v>79</v>
      </c>
      <c r="I19" s="37" t="s">
        <v>21</v>
      </c>
      <c r="J19" s="25"/>
      <c r="K19" s="25"/>
      <c r="L19"/>
      <c r="M19"/>
      <c r="Y19"/>
      <c r="Z19"/>
      <c r="AA19"/>
      <c r="AB19"/>
      <c r="AC19"/>
    </row>
    <row r="20" spans="1:29" ht="18" customHeight="1" x14ac:dyDescent="0.25">
      <c r="A20" s="33" t="s">
        <v>16</v>
      </c>
      <c r="B20" s="20" t="s">
        <v>32</v>
      </c>
      <c r="C20" s="11">
        <v>33</v>
      </c>
      <c r="D20" s="11">
        <v>0</v>
      </c>
      <c r="E20" s="11">
        <v>1</v>
      </c>
      <c r="F20" s="11">
        <v>4</v>
      </c>
      <c r="G20" s="28"/>
      <c r="H20" s="25" t="s">
        <v>79</v>
      </c>
      <c r="I20" s="37" t="s">
        <v>21</v>
      </c>
      <c r="J20" s="25"/>
      <c r="K20" s="25"/>
      <c r="L20"/>
      <c r="M20"/>
      <c r="Y20"/>
      <c r="Z20"/>
      <c r="AA20"/>
      <c r="AB20"/>
      <c r="AC20"/>
    </row>
    <row r="21" spans="1:29" ht="18" customHeight="1" x14ac:dyDescent="0.25">
      <c r="A21" s="33" t="s">
        <v>16</v>
      </c>
      <c r="B21" s="20" t="s">
        <v>37</v>
      </c>
      <c r="C21" s="11">
        <v>33</v>
      </c>
      <c r="D21" s="11">
        <v>0</v>
      </c>
      <c r="E21" s="11">
        <v>1</v>
      </c>
      <c r="F21" s="11">
        <v>4</v>
      </c>
      <c r="G21" s="28"/>
      <c r="H21" s="25" t="s">
        <v>79</v>
      </c>
      <c r="I21" s="37" t="s">
        <v>21</v>
      </c>
      <c r="J21" s="25"/>
      <c r="K21" s="25"/>
      <c r="L21"/>
      <c r="M21"/>
      <c r="Y21"/>
      <c r="Z21"/>
      <c r="AA21"/>
      <c r="AB21"/>
      <c r="AC21"/>
    </row>
    <row r="22" spans="1:29" ht="18" customHeight="1" x14ac:dyDescent="0.25">
      <c r="A22" s="33" t="s">
        <v>16</v>
      </c>
      <c r="B22" s="20" t="s">
        <v>52</v>
      </c>
      <c r="C22" s="11">
        <v>35</v>
      </c>
      <c r="D22" s="11">
        <v>0</v>
      </c>
      <c r="E22" s="34">
        <v>1</v>
      </c>
      <c r="F22" s="34">
        <v>4</v>
      </c>
      <c r="G22" s="28"/>
      <c r="H22" s="25" t="s">
        <v>79</v>
      </c>
      <c r="I22" s="37" t="s">
        <v>21</v>
      </c>
      <c r="J22" s="25"/>
      <c r="K22" s="25"/>
      <c r="L22"/>
      <c r="M22"/>
      <c r="Y22"/>
      <c r="Z22"/>
      <c r="AA22"/>
      <c r="AB22"/>
      <c r="AC22"/>
    </row>
    <row r="23" spans="1:29" ht="18" customHeight="1" x14ac:dyDescent="0.25">
      <c r="A23" s="33" t="s">
        <v>16</v>
      </c>
      <c r="B23" s="20" t="s">
        <v>66</v>
      </c>
      <c r="C23" s="11">
        <v>35</v>
      </c>
      <c r="D23" s="11">
        <v>0</v>
      </c>
      <c r="E23" s="34">
        <v>1</v>
      </c>
      <c r="F23" s="34">
        <v>4</v>
      </c>
      <c r="G23" s="28"/>
      <c r="H23" s="25" t="s">
        <v>79</v>
      </c>
      <c r="I23" s="37" t="s">
        <v>21</v>
      </c>
      <c r="J23" s="25"/>
      <c r="K23" s="25"/>
      <c r="L23"/>
      <c r="M23"/>
      <c r="Y23"/>
      <c r="Z23"/>
      <c r="AA23"/>
      <c r="AB23"/>
      <c r="AC23"/>
    </row>
    <row r="24" spans="1:29" ht="18" customHeight="1" x14ac:dyDescent="0.25">
      <c r="A24" s="33" t="s">
        <v>16</v>
      </c>
      <c r="B24" s="20" t="s">
        <v>53</v>
      </c>
      <c r="C24" s="11">
        <v>35</v>
      </c>
      <c r="D24" s="11">
        <v>0</v>
      </c>
      <c r="E24" s="34">
        <v>1</v>
      </c>
      <c r="F24" s="34">
        <v>4</v>
      </c>
      <c r="G24" s="28"/>
      <c r="H24" s="25" t="s">
        <v>79</v>
      </c>
      <c r="I24" s="37" t="s">
        <v>21</v>
      </c>
      <c r="J24" s="25"/>
      <c r="K24" s="25"/>
      <c r="L24"/>
      <c r="M24"/>
      <c r="Y24"/>
      <c r="Z24"/>
      <c r="AA24"/>
      <c r="AB24"/>
      <c r="AC24"/>
    </row>
    <row r="25" spans="1:29" ht="18" customHeight="1" x14ac:dyDescent="0.25">
      <c r="A25" s="33" t="s">
        <v>16</v>
      </c>
      <c r="B25" s="20" t="s">
        <v>54</v>
      </c>
      <c r="C25" s="11">
        <v>33</v>
      </c>
      <c r="D25" s="11">
        <v>0</v>
      </c>
      <c r="E25" s="34">
        <v>1</v>
      </c>
      <c r="F25" s="34">
        <v>4</v>
      </c>
      <c r="G25" s="28"/>
      <c r="H25" s="25" t="s">
        <v>79</v>
      </c>
      <c r="I25" s="37" t="s">
        <v>21</v>
      </c>
      <c r="J25" s="25"/>
      <c r="K25" s="25"/>
      <c r="L25"/>
      <c r="M25"/>
      <c r="Y25"/>
      <c r="Z25"/>
      <c r="AA25"/>
      <c r="AB25"/>
      <c r="AC25"/>
    </row>
    <row r="26" spans="1:29" ht="18" customHeight="1" x14ac:dyDescent="0.25">
      <c r="A26" s="33" t="s">
        <v>16</v>
      </c>
      <c r="B26" s="20" t="s">
        <v>55</v>
      </c>
      <c r="C26" s="11">
        <v>33</v>
      </c>
      <c r="D26" s="11">
        <v>0</v>
      </c>
      <c r="E26" s="34">
        <v>1</v>
      </c>
      <c r="F26" s="34">
        <v>4</v>
      </c>
      <c r="G26" s="28"/>
      <c r="H26" s="25" t="s">
        <v>79</v>
      </c>
      <c r="I26" s="37" t="s">
        <v>21</v>
      </c>
      <c r="J26" s="25"/>
      <c r="K26" s="25"/>
      <c r="L26"/>
      <c r="M26"/>
      <c r="Y26"/>
      <c r="Z26"/>
      <c r="AA26"/>
      <c r="AB26"/>
      <c r="AC26"/>
    </row>
    <row r="27" spans="1:29" ht="18" customHeight="1" x14ac:dyDescent="0.25">
      <c r="A27" s="38"/>
      <c r="B27" s="12" t="s">
        <v>68</v>
      </c>
      <c r="C27" s="11"/>
      <c r="D27" s="11"/>
      <c r="E27" s="34"/>
      <c r="F27" s="34"/>
      <c r="G27" s="25"/>
      <c r="H27" s="25"/>
      <c r="I27" s="25"/>
      <c r="J27" s="25"/>
      <c r="K27" s="25"/>
      <c r="L27"/>
      <c r="M27"/>
      <c r="Y27"/>
      <c r="Z27"/>
      <c r="AA27"/>
      <c r="AB27"/>
      <c r="AC27"/>
    </row>
    <row r="28" spans="1:29" ht="18" customHeight="1" x14ac:dyDescent="0.25">
      <c r="A28" s="89" t="s">
        <v>29</v>
      </c>
      <c r="B28" s="100"/>
      <c r="C28" s="29" t="s">
        <v>6</v>
      </c>
      <c r="D28" s="30"/>
      <c r="E28" s="31">
        <f>SUM(E29:E29)</f>
        <v>0</v>
      </c>
      <c r="F28" s="3">
        <f>SUM(F29:F29)</f>
        <v>0</v>
      </c>
      <c r="G28" s="25"/>
      <c r="H28" s="25"/>
      <c r="I28" s="25"/>
      <c r="J28" s="25"/>
      <c r="K28" s="25"/>
      <c r="L28"/>
      <c r="M28"/>
      <c r="Y28"/>
      <c r="Z28"/>
      <c r="AA28"/>
      <c r="AB28"/>
      <c r="AC28"/>
    </row>
    <row r="29" spans="1:29" x14ac:dyDescent="0.25">
      <c r="A29" s="33"/>
      <c r="B29" s="39"/>
      <c r="C29" s="11"/>
      <c r="D29" s="11"/>
      <c r="E29" s="11"/>
      <c r="F29" s="11"/>
      <c r="G29" s="25"/>
      <c r="H29" s="25"/>
      <c r="I29" s="25"/>
      <c r="J29" s="25"/>
      <c r="K29" s="25"/>
      <c r="L29"/>
      <c r="M29"/>
      <c r="Y29"/>
      <c r="Z29"/>
      <c r="AA29"/>
      <c r="AB29"/>
      <c r="AC29"/>
    </row>
    <row r="30" spans="1:29" s="2" customFormat="1" x14ac:dyDescent="0.25">
      <c r="A30" s="91" t="s">
        <v>9</v>
      </c>
      <c r="B30" s="101"/>
      <c r="C30" s="14">
        <f>SUM(C7:C12,C14:C26,C29:C29)</f>
        <v>571</v>
      </c>
      <c r="D30" s="27">
        <f>SUM(D7:D12,D14:D26,D29:D29)</f>
        <v>84</v>
      </c>
      <c r="E30" s="34"/>
      <c r="F30" s="40">
        <f>F6+F13+F28</f>
        <v>30</v>
      </c>
      <c r="G30" s="25"/>
      <c r="H30" s="25"/>
      <c r="I30" s="25"/>
      <c r="J30" s="25"/>
      <c r="K30" s="25"/>
    </row>
    <row r="31" spans="1:29" s="2" customFormat="1" x14ac:dyDescent="0.25">
      <c r="A31" s="93"/>
      <c r="B31" s="102"/>
      <c r="C31" s="79">
        <f>SUM(C30:D30)</f>
        <v>655</v>
      </c>
      <c r="D31" s="80"/>
      <c r="E31" s="41"/>
      <c r="F31" s="3"/>
      <c r="G31" s="25"/>
      <c r="H31" s="25"/>
      <c r="I31" s="25"/>
      <c r="J31" s="25"/>
      <c r="K31" s="25"/>
    </row>
    <row r="32" spans="1:29" ht="19.5" customHeight="1" x14ac:dyDescent="0.25">
      <c r="A32" s="79" t="s">
        <v>8</v>
      </c>
      <c r="B32" s="99"/>
      <c r="C32" s="27">
        <f>SUM(C7:C10,C15:C17)</f>
        <v>200</v>
      </c>
      <c r="D32" s="27">
        <f>SUM(D7:D8,D11,D15:D17)</f>
        <v>51</v>
      </c>
      <c r="E32" s="42"/>
      <c r="F32" s="15"/>
      <c r="G32" s="25"/>
      <c r="H32" s="25"/>
      <c r="I32" s="25"/>
      <c r="J32" s="25"/>
      <c r="K32" s="25"/>
      <c r="L32"/>
      <c r="M32"/>
      <c r="Y32"/>
      <c r="Z32"/>
      <c r="AA32"/>
      <c r="AB32"/>
      <c r="AC32"/>
    </row>
    <row r="33" spans="1:29" ht="18" customHeight="1" x14ac:dyDescent="0.25">
      <c r="A33" s="5"/>
      <c r="B33" s="5"/>
      <c r="C33" s="5"/>
      <c r="D33" s="5"/>
      <c r="E33" s="7"/>
      <c r="F33" s="5"/>
      <c r="G33" s="26"/>
      <c r="H33" s="25"/>
      <c r="I33" s="25"/>
      <c r="J33" s="26"/>
      <c r="K33" s="25"/>
      <c r="L33"/>
      <c r="M33"/>
      <c r="Y33"/>
      <c r="Z33"/>
      <c r="AA33"/>
      <c r="AB33"/>
      <c r="AC33"/>
    </row>
    <row r="34" spans="1:29" x14ac:dyDescent="0.25">
      <c r="A34" s="81" t="s">
        <v>3</v>
      </c>
      <c r="B34" s="82"/>
      <c r="C34" s="83"/>
      <c r="D34" s="84"/>
      <c r="E34" s="84"/>
      <c r="F34" s="84"/>
      <c r="G34" s="25"/>
      <c r="H34" s="25"/>
      <c r="I34" s="25"/>
      <c r="J34" s="25"/>
      <c r="K34" s="25"/>
      <c r="L34"/>
      <c r="M34"/>
      <c r="Y34"/>
      <c r="Z34"/>
      <c r="AA34"/>
      <c r="AB34"/>
      <c r="AC34"/>
    </row>
    <row r="35" spans="1:29" x14ac:dyDescent="0.25">
      <c r="A35" s="85" t="s">
        <v>30</v>
      </c>
      <c r="B35" s="86"/>
      <c r="C35" s="29"/>
      <c r="D35" s="30"/>
      <c r="E35" s="31">
        <v>9</v>
      </c>
      <c r="F35" s="43">
        <f>SUM(F36:F39)</f>
        <v>18</v>
      </c>
      <c r="G35" s="25"/>
      <c r="H35" s="25"/>
      <c r="I35" s="25"/>
      <c r="J35" s="25"/>
      <c r="K35" s="25"/>
      <c r="L35"/>
      <c r="M35"/>
      <c r="Y35"/>
      <c r="Z35"/>
      <c r="AA35"/>
      <c r="AB35"/>
      <c r="AC35"/>
    </row>
    <row r="36" spans="1:29" x14ac:dyDescent="0.25">
      <c r="A36" s="33" t="s">
        <v>5</v>
      </c>
      <c r="B36" s="18" t="s">
        <v>38</v>
      </c>
      <c r="C36" s="19">
        <v>33</v>
      </c>
      <c r="D36" s="19">
        <v>16.5</v>
      </c>
      <c r="E36" s="19">
        <v>2</v>
      </c>
      <c r="F36" s="19">
        <v>6</v>
      </c>
      <c r="G36" s="25"/>
      <c r="H36" s="25"/>
      <c r="I36" s="25"/>
      <c r="J36" s="25"/>
      <c r="K36" s="25"/>
      <c r="L36"/>
      <c r="M36"/>
      <c r="Y36"/>
      <c r="Z36"/>
      <c r="AA36"/>
      <c r="AB36"/>
      <c r="AC36"/>
    </row>
    <row r="37" spans="1:29" x14ac:dyDescent="0.25">
      <c r="A37" s="87" t="s">
        <v>69</v>
      </c>
      <c r="B37" s="88"/>
      <c r="C37" s="19"/>
      <c r="D37" s="19"/>
      <c r="E37" s="19"/>
      <c r="F37" s="19"/>
      <c r="G37" s="25"/>
      <c r="H37" s="25"/>
      <c r="I37" s="25"/>
      <c r="J37" s="25"/>
      <c r="K37" s="25"/>
      <c r="L37"/>
      <c r="M37"/>
      <c r="Y37"/>
      <c r="Z37"/>
      <c r="AA37"/>
      <c r="AB37"/>
      <c r="AC37"/>
    </row>
    <row r="38" spans="1:29" x14ac:dyDescent="0.25">
      <c r="A38" s="33" t="s">
        <v>16</v>
      </c>
      <c r="B38" s="18" t="s">
        <v>39</v>
      </c>
      <c r="C38" s="19">
        <v>35</v>
      </c>
      <c r="D38" s="19">
        <v>18</v>
      </c>
      <c r="E38" s="19">
        <v>2</v>
      </c>
      <c r="F38" s="19">
        <v>6</v>
      </c>
      <c r="G38" s="25"/>
      <c r="H38" s="25" t="s">
        <v>22</v>
      </c>
      <c r="I38" s="25" t="s">
        <v>19</v>
      </c>
      <c r="J38" s="25"/>
      <c r="K38" s="25"/>
      <c r="L38"/>
      <c r="M38"/>
      <c r="Y38"/>
      <c r="Z38"/>
      <c r="AA38"/>
      <c r="AB38"/>
      <c r="AC38"/>
    </row>
    <row r="39" spans="1:29" x14ac:dyDescent="0.25">
      <c r="A39" s="33" t="s">
        <v>16</v>
      </c>
      <c r="B39" s="18" t="s">
        <v>40</v>
      </c>
      <c r="C39" s="19">
        <v>33</v>
      </c>
      <c r="D39" s="19">
        <v>16.5</v>
      </c>
      <c r="E39" s="19">
        <v>2</v>
      </c>
      <c r="F39" s="19">
        <v>6</v>
      </c>
      <c r="G39" s="25"/>
      <c r="H39" s="25" t="s">
        <v>22</v>
      </c>
      <c r="I39" s="25" t="s">
        <v>19</v>
      </c>
      <c r="J39" s="25"/>
      <c r="K39" s="25"/>
      <c r="L39"/>
      <c r="M39"/>
      <c r="Y39"/>
      <c r="Z39"/>
      <c r="AA39"/>
      <c r="AB39"/>
      <c r="AC39"/>
    </row>
    <row r="40" spans="1:29" ht="30" x14ac:dyDescent="0.25">
      <c r="A40" s="33" t="s">
        <v>16</v>
      </c>
      <c r="B40" s="18" t="s">
        <v>56</v>
      </c>
      <c r="C40" s="19">
        <v>33</v>
      </c>
      <c r="D40" s="19">
        <v>16.5</v>
      </c>
      <c r="E40" s="19">
        <v>2</v>
      </c>
      <c r="F40" s="19">
        <v>6</v>
      </c>
      <c r="G40" s="25"/>
      <c r="H40" s="25" t="s">
        <v>22</v>
      </c>
      <c r="I40" s="25" t="s">
        <v>19</v>
      </c>
      <c r="J40" s="25"/>
      <c r="K40" s="25"/>
      <c r="L40"/>
      <c r="M40"/>
      <c r="Y40"/>
      <c r="Z40"/>
      <c r="AA40"/>
      <c r="AB40"/>
      <c r="AC40"/>
    </row>
    <row r="41" spans="1:29" ht="18" customHeight="1" x14ac:dyDescent="0.25">
      <c r="A41" s="85" t="s">
        <v>31</v>
      </c>
      <c r="B41" s="86"/>
      <c r="C41" s="44"/>
      <c r="D41" s="6"/>
      <c r="E41" s="31">
        <f>SUM(E43:E45)</f>
        <v>3</v>
      </c>
      <c r="F41" s="28">
        <f>SUM(F43:F45)</f>
        <v>12</v>
      </c>
      <c r="G41" s="25"/>
      <c r="H41" s="25"/>
      <c r="I41" s="25"/>
      <c r="J41" s="25"/>
      <c r="K41" s="25"/>
      <c r="L41"/>
      <c r="M41"/>
      <c r="Y41"/>
      <c r="Z41"/>
      <c r="AA41"/>
      <c r="AB41"/>
      <c r="AC41"/>
    </row>
    <row r="42" spans="1:29" ht="18" customHeight="1" x14ac:dyDescent="0.25">
      <c r="A42" s="87" t="s">
        <v>70</v>
      </c>
      <c r="B42" s="88"/>
      <c r="C42" s="19"/>
      <c r="D42" s="19"/>
      <c r="E42" s="19"/>
      <c r="F42" s="19"/>
      <c r="G42" s="25"/>
      <c r="H42" s="25"/>
      <c r="I42" s="25"/>
      <c r="J42" s="25"/>
      <c r="K42" s="25"/>
      <c r="L42"/>
      <c r="M42"/>
      <c r="Y42"/>
      <c r="Z42"/>
      <c r="AA42"/>
      <c r="AB42"/>
      <c r="AC42"/>
    </row>
    <row r="43" spans="1:29" ht="18" customHeight="1" x14ac:dyDescent="0.25">
      <c r="A43" s="33" t="s">
        <v>16</v>
      </c>
      <c r="B43" s="18" t="s">
        <v>43</v>
      </c>
      <c r="C43" s="19">
        <v>33</v>
      </c>
      <c r="D43" s="19">
        <v>0</v>
      </c>
      <c r="E43" s="19">
        <v>1</v>
      </c>
      <c r="F43" s="19">
        <v>4</v>
      </c>
      <c r="G43" s="25"/>
      <c r="H43" s="25" t="s">
        <v>79</v>
      </c>
      <c r="I43" s="25" t="s">
        <v>21</v>
      </c>
      <c r="J43" s="25"/>
      <c r="K43" s="25"/>
      <c r="L43"/>
      <c r="M43"/>
      <c r="Y43"/>
      <c r="Z43"/>
      <c r="AA43"/>
      <c r="AB43"/>
      <c r="AC43"/>
    </row>
    <row r="44" spans="1:29" ht="18" customHeight="1" x14ac:dyDescent="0.25">
      <c r="A44" s="33" t="s">
        <v>16</v>
      </c>
      <c r="B44" s="18" t="s">
        <v>51</v>
      </c>
      <c r="C44" s="19">
        <v>33</v>
      </c>
      <c r="D44" s="19">
        <v>0</v>
      </c>
      <c r="E44" s="19">
        <v>1</v>
      </c>
      <c r="F44" s="19">
        <v>4</v>
      </c>
      <c r="G44" s="25"/>
      <c r="H44" s="25" t="s">
        <v>79</v>
      </c>
      <c r="I44" s="25" t="s">
        <v>21</v>
      </c>
      <c r="J44" s="25"/>
      <c r="K44" s="25"/>
      <c r="L44"/>
      <c r="M44"/>
      <c r="Y44"/>
      <c r="Z44"/>
      <c r="AA44"/>
      <c r="AB44"/>
      <c r="AC44"/>
    </row>
    <row r="45" spans="1:29" ht="18" customHeight="1" x14ac:dyDescent="0.25">
      <c r="A45" s="33" t="s">
        <v>16</v>
      </c>
      <c r="B45" s="22" t="s">
        <v>33</v>
      </c>
      <c r="C45" s="19">
        <v>33</v>
      </c>
      <c r="D45" s="19">
        <v>0</v>
      </c>
      <c r="E45" s="19">
        <v>1</v>
      </c>
      <c r="F45" s="19">
        <v>4</v>
      </c>
      <c r="G45" s="25"/>
      <c r="H45" s="25" t="s">
        <v>79</v>
      </c>
      <c r="I45" s="25" t="s">
        <v>21</v>
      </c>
      <c r="J45" s="25"/>
      <c r="K45" s="25"/>
      <c r="L45"/>
      <c r="M45"/>
      <c r="Y45"/>
      <c r="Z45"/>
      <c r="AA45"/>
      <c r="AB45"/>
      <c r="AC45"/>
    </row>
    <row r="46" spans="1:29" ht="18" customHeight="1" x14ac:dyDescent="0.25">
      <c r="A46" s="33" t="s">
        <v>16</v>
      </c>
      <c r="B46" s="22" t="s">
        <v>76</v>
      </c>
      <c r="C46" s="19">
        <v>35</v>
      </c>
      <c r="D46" s="19">
        <v>0</v>
      </c>
      <c r="E46" s="19">
        <v>1</v>
      </c>
      <c r="F46" s="19">
        <v>4</v>
      </c>
      <c r="G46" s="25"/>
      <c r="H46" s="25" t="s">
        <v>79</v>
      </c>
      <c r="I46" s="25" t="s">
        <v>21</v>
      </c>
      <c r="J46" s="25"/>
      <c r="K46" s="25"/>
      <c r="L46"/>
      <c r="M46"/>
      <c r="Y46"/>
      <c r="Z46"/>
      <c r="AA46"/>
      <c r="AB46"/>
      <c r="AC46"/>
    </row>
    <row r="47" spans="1:29" ht="18" customHeight="1" x14ac:dyDescent="0.25">
      <c r="A47" s="33" t="s">
        <v>16</v>
      </c>
      <c r="B47" s="22" t="s">
        <v>75</v>
      </c>
      <c r="C47" s="19">
        <v>36</v>
      </c>
      <c r="D47" s="19">
        <v>0</v>
      </c>
      <c r="E47" s="19">
        <v>1</v>
      </c>
      <c r="F47" s="19">
        <v>4</v>
      </c>
      <c r="G47" s="25"/>
      <c r="H47" s="25" t="s">
        <v>79</v>
      </c>
      <c r="I47" s="25" t="s">
        <v>21</v>
      </c>
      <c r="J47" s="25"/>
      <c r="K47" s="25"/>
      <c r="L47"/>
      <c r="M47"/>
      <c r="Y47"/>
      <c r="Z47"/>
      <c r="AA47"/>
      <c r="AB47"/>
      <c r="AC47"/>
    </row>
    <row r="48" spans="1:29" ht="18" customHeight="1" x14ac:dyDescent="0.25">
      <c r="A48" s="33" t="s">
        <v>16</v>
      </c>
      <c r="B48" s="22" t="s">
        <v>74</v>
      </c>
      <c r="C48" s="19">
        <v>35</v>
      </c>
      <c r="D48" s="19">
        <v>0</v>
      </c>
      <c r="E48" s="19">
        <v>1</v>
      </c>
      <c r="F48" s="19">
        <v>4</v>
      </c>
      <c r="G48" s="25"/>
      <c r="H48" s="25" t="s">
        <v>79</v>
      </c>
      <c r="I48" s="25" t="s">
        <v>21</v>
      </c>
      <c r="J48" s="25"/>
      <c r="K48" s="25"/>
      <c r="L48"/>
      <c r="M48"/>
      <c r="Y48"/>
      <c r="Z48"/>
      <c r="AA48"/>
      <c r="AB48"/>
      <c r="AC48"/>
    </row>
    <row r="49" spans="1:29" ht="18" customHeight="1" x14ac:dyDescent="0.25">
      <c r="A49" s="33" t="s">
        <v>16</v>
      </c>
      <c r="B49" s="18" t="s">
        <v>57</v>
      </c>
      <c r="C49" s="19">
        <v>35</v>
      </c>
      <c r="D49" s="19">
        <v>0</v>
      </c>
      <c r="E49" s="19">
        <v>1</v>
      </c>
      <c r="F49" s="19">
        <v>4</v>
      </c>
      <c r="G49" s="25"/>
      <c r="H49" s="25" t="s">
        <v>79</v>
      </c>
      <c r="I49" s="25" t="s">
        <v>21</v>
      </c>
      <c r="J49" s="25"/>
      <c r="K49" s="25"/>
      <c r="L49"/>
      <c r="M49"/>
      <c r="Y49"/>
      <c r="Z49"/>
      <c r="AA49"/>
      <c r="AB49"/>
      <c r="AC49"/>
    </row>
    <row r="50" spans="1:29" ht="18" customHeight="1" x14ac:dyDescent="0.25">
      <c r="A50" s="33" t="s">
        <v>16</v>
      </c>
      <c r="B50" s="18" t="s">
        <v>73</v>
      </c>
      <c r="C50" s="19">
        <v>35</v>
      </c>
      <c r="D50" s="19">
        <v>0</v>
      </c>
      <c r="E50" s="19">
        <v>1</v>
      </c>
      <c r="F50" s="19">
        <v>4</v>
      </c>
      <c r="G50" s="25"/>
      <c r="H50" s="25" t="s">
        <v>79</v>
      </c>
      <c r="I50" s="25" t="s">
        <v>21</v>
      </c>
      <c r="J50" s="25"/>
      <c r="K50" s="25"/>
      <c r="L50"/>
      <c r="M50"/>
      <c r="Y50"/>
      <c r="Z50"/>
      <c r="AA50"/>
      <c r="AB50"/>
      <c r="AC50"/>
    </row>
    <row r="51" spans="1:29" ht="18" customHeight="1" x14ac:dyDescent="0.25">
      <c r="A51" s="33" t="s">
        <v>16</v>
      </c>
      <c r="B51" s="18" t="s">
        <v>72</v>
      </c>
      <c r="C51" s="19">
        <v>33</v>
      </c>
      <c r="D51" s="19">
        <v>0</v>
      </c>
      <c r="E51" s="19">
        <v>1</v>
      </c>
      <c r="F51" s="19">
        <v>4</v>
      </c>
      <c r="G51" s="25"/>
      <c r="H51" s="25" t="s">
        <v>79</v>
      </c>
      <c r="I51" s="25" t="s">
        <v>21</v>
      </c>
      <c r="J51" s="25"/>
      <c r="K51" s="25"/>
      <c r="L51"/>
      <c r="M51"/>
      <c r="Y51"/>
      <c r="Z51"/>
      <c r="AA51"/>
      <c r="AB51"/>
      <c r="AC51"/>
    </row>
    <row r="52" spans="1:29" ht="18" customHeight="1" x14ac:dyDescent="0.25">
      <c r="A52" s="33" t="s">
        <v>16</v>
      </c>
      <c r="B52" s="18" t="s">
        <v>71</v>
      </c>
      <c r="C52" s="19">
        <v>33</v>
      </c>
      <c r="D52" s="19">
        <v>0</v>
      </c>
      <c r="E52" s="19">
        <v>1</v>
      </c>
      <c r="F52" s="19">
        <v>4</v>
      </c>
      <c r="G52" s="25"/>
      <c r="H52" s="25" t="s">
        <v>79</v>
      </c>
      <c r="I52" s="25" t="s">
        <v>21</v>
      </c>
      <c r="J52" s="25"/>
      <c r="K52" s="25"/>
      <c r="L52"/>
      <c r="M52"/>
      <c r="Y52"/>
      <c r="Z52"/>
      <c r="AA52"/>
      <c r="AB52"/>
      <c r="AC52"/>
    </row>
    <row r="53" spans="1:29" ht="18" customHeight="1" x14ac:dyDescent="0.25">
      <c r="A53" s="33" t="s">
        <v>16</v>
      </c>
      <c r="B53" s="18" t="s">
        <v>58</v>
      </c>
      <c r="C53" s="19">
        <v>36</v>
      </c>
      <c r="D53" s="19">
        <v>0</v>
      </c>
      <c r="E53" s="19">
        <v>1</v>
      </c>
      <c r="F53" s="19">
        <v>4</v>
      </c>
      <c r="G53" s="25"/>
      <c r="H53" s="25" t="s">
        <v>79</v>
      </c>
      <c r="I53" s="25" t="s">
        <v>21</v>
      </c>
      <c r="J53" s="25"/>
      <c r="K53" s="25"/>
      <c r="L53"/>
      <c r="M53"/>
      <c r="Y53"/>
      <c r="Z53"/>
      <c r="AA53"/>
      <c r="AB53"/>
      <c r="AC53"/>
    </row>
    <row r="54" spans="1:29" ht="18" customHeight="1" x14ac:dyDescent="0.25">
      <c r="A54" s="33" t="s">
        <v>16</v>
      </c>
      <c r="B54" s="22" t="s">
        <v>59</v>
      </c>
      <c r="C54" s="19">
        <v>33</v>
      </c>
      <c r="D54" s="19">
        <v>0</v>
      </c>
      <c r="E54" s="19">
        <v>1</v>
      </c>
      <c r="F54" s="19">
        <v>4</v>
      </c>
      <c r="G54" s="25"/>
      <c r="H54" s="25" t="s">
        <v>79</v>
      </c>
      <c r="I54" s="25" t="s">
        <v>21</v>
      </c>
      <c r="J54" s="25"/>
      <c r="K54" s="25"/>
      <c r="L54"/>
      <c r="M54"/>
      <c r="Y54"/>
      <c r="Z54"/>
      <c r="AA54"/>
      <c r="AB54"/>
      <c r="AC54"/>
    </row>
    <row r="55" spans="1:29" ht="18" customHeight="1" x14ac:dyDescent="0.25">
      <c r="A55" s="33" t="s">
        <v>16</v>
      </c>
      <c r="B55" s="18" t="s">
        <v>44</v>
      </c>
      <c r="C55" s="19">
        <v>33</v>
      </c>
      <c r="D55" s="19">
        <v>0</v>
      </c>
      <c r="E55" s="19">
        <v>1</v>
      </c>
      <c r="F55" s="19">
        <v>4</v>
      </c>
      <c r="G55" s="25"/>
      <c r="H55" s="25" t="s">
        <v>79</v>
      </c>
      <c r="I55" s="25" t="s">
        <v>21</v>
      </c>
      <c r="J55" s="25"/>
      <c r="K55" s="25"/>
      <c r="L55"/>
      <c r="M55"/>
      <c r="Y55"/>
      <c r="Z55"/>
      <c r="AA55"/>
      <c r="AB55"/>
      <c r="AC55"/>
    </row>
    <row r="56" spans="1:29" ht="18" customHeight="1" x14ac:dyDescent="0.25">
      <c r="A56" s="33" t="s">
        <v>16</v>
      </c>
      <c r="B56" s="18" t="s">
        <v>60</v>
      </c>
      <c r="C56" s="19">
        <v>33</v>
      </c>
      <c r="D56" s="19">
        <v>0</v>
      </c>
      <c r="E56" s="19">
        <v>1</v>
      </c>
      <c r="F56" s="19">
        <v>4</v>
      </c>
      <c r="G56" s="25"/>
      <c r="H56" s="25" t="s">
        <v>79</v>
      </c>
      <c r="I56" s="25" t="s">
        <v>21</v>
      </c>
      <c r="J56" s="25"/>
      <c r="K56" s="25"/>
      <c r="L56"/>
      <c r="M56"/>
      <c r="Y56"/>
      <c r="Z56"/>
      <c r="AA56"/>
      <c r="AB56"/>
      <c r="AC56"/>
    </row>
    <row r="57" spans="1:29" ht="18" customHeight="1" x14ac:dyDescent="0.25">
      <c r="A57" s="33" t="s">
        <v>16</v>
      </c>
      <c r="B57" s="18" t="s">
        <v>46</v>
      </c>
      <c r="C57" s="19">
        <v>33</v>
      </c>
      <c r="D57" s="19">
        <v>0</v>
      </c>
      <c r="E57" s="19">
        <v>1</v>
      </c>
      <c r="F57" s="19">
        <v>4</v>
      </c>
      <c r="G57" s="25"/>
      <c r="H57" s="25" t="s">
        <v>79</v>
      </c>
      <c r="I57" s="25" t="s">
        <v>21</v>
      </c>
      <c r="J57" s="25"/>
      <c r="K57" s="25"/>
      <c r="L57"/>
      <c r="M57"/>
      <c r="Y57"/>
      <c r="Z57"/>
      <c r="AA57"/>
      <c r="AB57"/>
      <c r="AC57"/>
    </row>
    <row r="58" spans="1:29" ht="18" customHeight="1" x14ac:dyDescent="0.25">
      <c r="A58" s="33" t="s">
        <v>16</v>
      </c>
      <c r="B58" s="18" t="s">
        <v>45</v>
      </c>
      <c r="C58" s="19">
        <v>33</v>
      </c>
      <c r="D58" s="19">
        <v>0</v>
      </c>
      <c r="E58" s="19">
        <v>1</v>
      </c>
      <c r="F58" s="19">
        <v>4</v>
      </c>
      <c r="G58" s="25"/>
      <c r="H58" s="25" t="s">
        <v>79</v>
      </c>
      <c r="I58" s="25" t="s">
        <v>21</v>
      </c>
      <c r="J58" s="25"/>
      <c r="K58" s="25"/>
      <c r="L58"/>
      <c r="M58"/>
      <c r="Y58"/>
      <c r="Z58"/>
      <c r="AA58"/>
      <c r="AB58"/>
      <c r="AC58"/>
    </row>
    <row r="59" spans="1:29" ht="18" customHeight="1" x14ac:dyDescent="0.25">
      <c r="A59" s="33"/>
      <c r="B59" s="45" t="s">
        <v>64</v>
      </c>
      <c r="C59" s="46"/>
      <c r="D59" s="47"/>
      <c r="E59" s="31"/>
      <c r="F59" s="48"/>
      <c r="G59" s="25"/>
      <c r="H59" s="25"/>
      <c r="I59" s="25"/>
      <c r="J59" s="25"/>
      <c r="K59" s="25"/>
      <c r="L59"/>
      <c r="M59"/>
      <c r="Y59"/>
      <c r="Z59"/>
      <c r="AA59"/>
      <c r="AB59"/>
      <c r="AC59"/>
    </row>
    <row r="60" spans="1:29" ht="18" customHeight="1" x14ac:dyDescent="0.25">
      <c r="A60" s="89" t="s">
        <v>29</v>
      </c>
      <c r="B60" s="90"/>
      <c r="C60" s="49" t="s">
        <v>6</v>
      </c>
      <c r="D60" s="50"/>
      <c r="E60" s="31">
        <f>SUM(E61:E64)</f>
        <v>0</v>
      </c>
      <c r="F60" s="31">
        <f>SUM(F61:F64)</f>
        <v>0</v>
      </c>
      <c r="G60" s="25"/>
      <c r="H60" s="25"/>
      <c r="I60" s="25"/>
      <c r="J60" s="25"/>
      <c r="K60" s="25"/>
      <c r="L60"/>
      <c r="M60"/>
      <c r="Y60"/>
      <c r="Z60"/>
      <c r="AA60"/>
      <c r="AB60"/>
      <c r="AC60"/>
    </row>
    <row r="61" spans="1:29" x14ac:dyDescent="0.25">
      <c r="A61" s="33"/>
      <c r="B61" s="18" t="s">
        <v>77</v>
      </c>
      <c r="C61" s="51"/>
      <c r="D61" s="40"/>
      <c r="E61" s="51"/>
      <c r="F61" s="40"/>
      <c r="G61" s="51"/>
      <c r="H61" s="51"/>
      <c r="I61" s="51"/>
      <c r="J61" s="51"/>
      <c r="K61" s="51"/>
      <c r="L61"/>
      <c r="M61"/>
      <c r="Y61"/>
      <c r="Z61"/>
      <c r="AA61"/>
      <c r="AB61"/>
      <c r="AC61"/>
    </row>
    <row r="62" spans="1:29" x14ac:dyDescent="0.25">
      <c r="A62" s="33"/>
      <c r="B62" s="39" t="s">
        <v>78</v>
      </c>
      <c r="C62" s="51"/>
      <c r="D62" s="40"/>
      <c r="E62" s="51"/>
      <c r="F62" s="40"/>
      <c r="G62" s="25"/>
      <c r="H62" s="25"/>
      <c r="I62" s="25"/>
      <c r="J62" s="25"/>
      <c r="K62" s="25"/>
      <c r="L62"/>
      <c r="M62"/>
      <c r="Y62"/>
      <c r="Z62"/>
      <c r="AA62"/>
      <c r="AB62"/>
      <c r="AC62"/>
    </row>
    <row r="63" spans="1:29" x14ac:dyDescent="0.25">
      <c r="A63" s="33"/>
      <c r="B63" s="52" t="s">
        <v>41</v>
      </c>
      <c r="C63" s="51"/>
      <c r="D63" s="40"/>
      <c r="E63" s="51"/>
      <c r="F63" s="40"/>
      <c r="G63" s="25"/>
      <c r="H63" s="25"/>
      <c r="I63" s="25"/>
      <c r="J63" s="25"/>
      <c r="K63" s="25"/>
      <c r="L63"/>
      <c r="M63"/>
      <c r="Y63"/>
      <c r="Z63"/>
      <c r="AA63"/>
      <c r="AB63"/>
      <c r="AC63"/>
    </row>
    <row r="64" spans="1:29" ht="24" x14ac:dyDescent="0.25">
      <c r="A64" s="33"/>
      <c r="B64" s="53" t="s">
        <v>42</v>
      </c>
      <c r="C64" s="51"/>
      <c r="D64" s="40"/>
      <c r="E64" s="51"/>
      <c r="F64" s="40"/>
      <c r="G64" s="47"/>
      <c r="H64" s="47"/>
      <c r="I64" s="47"/>
      <c r="J64" s="47"/>
      <c r="K64" s="47"/>
      <c r="L64"/>
      <c r="M64"/>
      <c r="Y64"/>
      <c r="Z64"/>
      <c r="AA64"/>
      <c r="AB64"/>
      <c r="AC64"/>
    </row>
    <row r="65" spans="1:29" s="2" customFormat="1" ht="15" customHeight="1" x14ac:dyDescent="0.25">
      <c r="A65" s="91" t="s">
        <v>10</v>
      </c>
      <c r="B65" s="92"/>
      <c r="C65" s="54">
        <f>SUM(C43:C58,C36:C40)</f>
        <v>676</v>
      </c>
      <c r="D65" s="55">
        <f>SUM(D43:D58,D36:D40)</f>
        <v>67.5</v>
      </c>
      <c r="E65" s="56"/>
      <c r="F65" s="51">
        <f>F35+F41+F60</f>
        <v>30</v>
      </c>
      <c r="G65" s="13"/>
      <c r="H65" s="7"/>
      <c r="I65" s="7"/>
      <c r="J65" s="13"/>
      <c r="K65" s="7"/>
    </row>
    <row r="66" spans="1:29" x14ac:dyDescent="0.25">
      <c r="A66" s="93"/>
      <c r="B66" s="94"/>
      <c r="C66" s="75">
        <f>SUM(C65:D65)</f>
        <v>743.5</v>
      </c>
      <c r="D66" s="76"/>
      <c r="E66" s="57"/>
      <c r="F66" s="17"/>
      <c r="G66" s="13"/>
      <c r="H66" s="7"/>
      <c r="I66" s="7"/>
      <c r="J66" s="13"/>
      <c r="K66" s="7"/>
      <c r="L66"/>
      <c r="M66"/>
      <c r="Y66"/>
      <c r="Z66"/>
      <c r="AA66"/>
      <c r="AB66"/>
      <c r="AC66"/>
    </row>
    <row r="67" spans="1:29" x14ac:dyDescent="0.25">
      <c r="A67" s="79" t="s">
        <v>8</v>
      </c>
      <c r="B67" s="80"/>
      <c r="C67" s="54">
        <f>SUM(C36:C39,C43:C45)</f>
        <v>200</v>
      </c>
      <c r="D67" s="55">
        <f>SUM(D36:D39,D43:D45)</f>
        <v>51</v>
      </c>
      <c r="E67" s="58"/>
      <c r="F67" s="59"/>
      <c r="G67" s="13"/>
      <c r="H67" s="7"/>
      <c r="I67" s="7"/>
      <c r="J67" s="13"/>
      <c r="K67" s="7"/>
      <c r="L67"/>
      <c r="M67"/>
      <c r="Y67"/>
      <c r="Z67"/>
      <c r="AA67"/>
      <c r="AB67"/>
      <c r="AC67"/>
    </row>
    <row r="68" spans="1:29" ht="15.75" thickBot="1" x14ac:dyDescent="0.3">
      <c r="A68" s="71" t="s">
        <v>11</v>
      </c>
      <c r="B68" s="72"/>
      <c r="C68" s="60">
        <f>C65+C30</f>
        <v>1247</v>
      </c>
      <c r="D68" s="27">
        <f>D65+D30</f>
        <v>151.5</v>
      </c>
      <c r="E68" s="61"/>
      <c r="F68" s="62">
        <f>F30+F65</f>
        <v>60</v>
      </c>
      <c r="G68" s="13"/>
      <c r="H68" s="7"/>
      <c r="I68" s="7"/>
      <c r="J68" s="13"/>
      <c r="K68" s="7"/>
      <c r="L68"/>
      <c r="M68"/>
      <c r="Y68"/>
      <c r="Z68"/>
      <c r="AA68"/>
      <c r="AB68"/>
      <c r="AC68"/>
    </row>
    <row r="69" spans="1:29" x14ac:dyDescent="0.25">
      <c r="A69" s="73"/>
      <c r="B69" s="74"/>
      <c r="C69" s="75">
        <f>SUM(C68:D68)</f>
        <v>1398.5</v>
      </c>
      <c r="D69" s="76"/>
      <c r="E69" s="6"/>
      <c r="F69" s="6"/>
      <c r="G69" s="13"/>
      <c r="H69" s="13"/>
      <c r="I69" s="13"/>
      <c r="J69" s="13"/>
      <c r="K69" s="13"/>
      <c r="L69"/>
      <c r="M69"/>
      <c r="Y69"/>
      <c r="Z69"/>
      <c r="AA69"/>
      <c r="AB69"/>
      <c r="AC69"/>
    </row>
    <row r="70" spans="1:29" x14ac:dyDescent="0.25">
      <c r="A70" s="77" t="s">
        <v>13</v>
      </c>
      <c r="B70" s="78"/>
      <c r="C70" s="27">
        <f>SUM(C32,C67)</f>
        <v>400</v>
      </c>
      <c r="D70" s="27">
        <f>SUM(D67,D32)</f>
        <v>102</v>
      </c>
      <c r="E70" s="5"/>
      <c r="F70" s="5"/>
      <c r="G70" s="13"/>
      <c r="H70" s="13"/>
      <c r="I70" s="13"/>
      <c r="J70" s="13"/>
      <c r="K70" s="13"/>
      <c r="L70"/>
      <c r="M70"/>
      <c r="Y70"/>
      <c r="Z70"/>
      <c r="AA70"/>
      <c r="AB70"/>
      <c r="AC70"/>
    </row>
    <row r="71" spans="1:29" x14ac:dyDescent="0.25">
      <c r="A71" s="16"/>
    </row>
  </sheetData>
  <mergeCells count="37">
    <mergeCell ref="G2:H2"/>
    <mergeCell ref="J2:K2"/>
    <mergeCell ref="A60:B60"/>
    <mergeCell ref="H3:H4"/>
    <mergeCell ref="G3:G4"/>
    <mergeCell ref="I3:I4"/>
    <mergeCell ref="J3:J4"/>
    <mergeCell ref="K3:K4"/>
    <mergeCell ref="A14:B14"/>
    <mergeCell ref="A37:B37"/>
    <mergeCell ref="A42:B42"/>
    <mergeCell ref="E2:F2"/>
    <mergeCell ref="C3:C4"/>
    <mergeCell ref="D3:D4"/>
    <mergeCell ref="E3:E4"/>
    <mergeCell ref="F3:F4"/>
    <mergeCell ref="A28:B28"/>
    <mergeCell ref="A6:B6"/>
    <mergeCell ref="A5:B5"/>
    <mergeCell ref="A2:B4"/>
    <mergeCell ref="C2:D2"/>
    <mergeCell ref="A1:K1"/>
    <mergeCell ref="A70:B70"/>
    <mergeCell ref="A65:B66"/>
    <mergeCell ref="C66:D66"/>
    <mergeCell ref="A67:B67"/>
    <mergeCell ref="A68:B69"/>
    <mergeCell ref="C69:D69"/>
    <mergeCell ref="A32:B32"/>
    <mergeCell ref="A34:B34"/>
    <mergeCell ref="C34:F34"/>
    <mergeCell ref="A35:B35"/>
    <mergeCell ref="A41:B41"/>
    <mergeCell ref="C5:F5"/>
    <mergeCell ref="A30:B31"/>
    <mergeCell ref="C31:D31"/>
    <mergeCell ref="A13:B13"/>
  </mergeCells>
  <conditionalFormatting sqref="F30">
    <cfRule type="cellIs" dxfId="2" priority="3" operator="notEqual">
      <formula>30</formula>
    </cfRule>
  </conditionalFormatting>
  <conditionalFormatting sqref="F65">
    <cfRule type="cellIs" dxfId="1" priority="2" operator="notEqual">
      <formula>30</formula>
    </cfRule>
  </conditionalFormatting>
  <conditionalFormatting sqref="F68">
    <cfRule type="cellIs" dxfId="0" priority="1" operator="notEqual">
      <formula>60</formula>
    </cfRule>
  </conditionalFormatting>
  <dataValidations count="2">
    <dataValidation type="list" allowBlank="1" showInputMessage="1" showErrorMessage="1" sqref="A61:A64 A7:A12 A29 A38:A40 A36 A15:A27 A43:A59" xr:uid="{4BF65973-0544-46B3-BC09-8CAECCA06EF6}">
      <formula1>#REF!</formula1>
    </dataValidation>
    <dataValidation type="list" allowBlank="1" showInputMessage="1" showErrorMessage="1" sqref="H5:H14 H27:H42 G5:G65 H59:H64 I5:K64" xr:uid="{C41ACBFB-62E9-406D-B342-741AD0602AE3}">
      <formula1>#REF!</formula1>
    </dataValidation>
  </dataValidations>
  <pageMargins left="0.39370078740157483" right="0.39370078740157483" top="0.39370078740157483" bottom="0.39370078740157483" header="0.39370078740157483" footer="0.39370078740157483"/>
  <pageSetup paperSize="8" scale="52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b9588dec-f06a-4f4b-bce9-504c5952ac1d" xsi:nil="true"/>
    <lcf76f155ced4ddcb4097134ff3c332f xmlns="b9588dec-f06a-4f4b-bce9-504c5952ac1d">
      <Terms xmlns="http://schemas.microsoft.com/office/infopath/2007/PartnerControls"/>
    </lcf76f155ced4ddcb4097134ff3c332f>
    <TaxCatchAll xmlns="d00eddb7-d293-4110-876f-5eca1805e544" xsi:nil="true"/>
    <versiondorigine xmlns="b9588dec-f06a-4f4b-bce9-504c5952ac1d" xsi:nil="true"/>
    <Dateetheure xmlns="b9588dec-f06a-4f4b-bce9-504c5952ac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2ACC3CA56BC4A96290DF07772D7D9" ma:contentTypeVersion="16" ma:contentTypeDescription="Crée un document." ma:contentTypeScope="" ma:versionID="118e6d33fd02584e7674b8aadaa2856d">
  <xsd:schema xmlns:xsd="http://www.w3.org/2001/XMLSchema" xmlns:xs="http://www.w3.org/2001/XMLSchema" xmlns:p="http://schemas.microsoft.com/office/2006/metadata/properties" xmlns:ns2="b9588dec-f06a-4f4b-bce9-504c5952ac1d" xmlns:ns3="d00eddb7-d293-4110-876f-5eca1805e544" targetNamespace="http://schemas.microsoft.com/office/2006/metadata/properties" ma:root="true" ma:fieldsID="3d8712abb2ad50fc13fcfcaaae8fde87" ns2:_="" ns3:_="">
    <xsd:import namespace="b9588dec-f06a-4f4b-bce9-504c5952ac1d"/>
    <xsd:import namespace="d00eddb7-d293-4110-876f-5eca1805e544"/>
    <xsd:element name="properties">
      <xsd:complexType>
        <xsd:sequence>
          <xsd:element name="documentManagement">
            <xsd:complexType>
              <xsd:all>
                <xsd:element ref="ns2:versiondorigin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ethe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88dec-f06a-4f4b-bce9-504c5952ac1d" elementFormDefault="qualified">
    <xsd:import namespace="http://schemas.microsoft.com/office/2006/documentManagement/types"/>
    <xsd:import namespace="http://schemas.microsoft.com/office/infopath/2007/PartnerControls"/>
    <xsd:element name="versiondorigine" ma:index="4" nillable="true" ma:displayName="version d'origine" ma:description="reçu par email" ma:format="DateOnly" ma:internalName="versiondorigine" ma:readOnly="false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e52cd025-d351-4196-ab85-e6b231802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etheure" ma:index="21" nillable="true" ma:displayName="Date et heure" ma:format="DateTime" ma:internalName="Dateetheur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eddb7-d293-4110-876f-5eca1805e54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4a1e9ac-0194-4536-abfb-3889634218cc}" ma:internalName="TaxCatchAll" ma:showField="CatchAllData" ma:web="d00eddb7-d293-4110-876f-5eca1805e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A4113F-0C73-4110-A502-467B23E6C19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990021c5-aa10-45a7-9bb2-f0153bbb43c3"/>
    <ds:schemaRef ds:uri="2fedd2c8-9ec3-486a-a619-3ec88960cf58"/>
    <ds:schemaRef ds:uri="http://purl.org/dc/dcmitype/"/>
    <ds:schemaRef ds:uri="b9588dec-f06a-4f4b-bce9-504c5952ac1d"/>
    <ds:schemaRef ds:uri="d00eddb7-d293-4110-876f-5eca1805e544"/>
  </ds:schemaRefs>
</ds:datastoreItem>
</file>

<file path=customXml/itemProps2.xml><?xml version="1.0" encoding="utf-8"?>
<ds:datastoreItem xmlns:ds="http://schemas.openxmlformats.org/officeDocument/2006/customXml" ds:itemID="{813EB625-921E-4FE3-87BB-CE04734CE9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7783D5-958F-4557-94C3-6F71430F5E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88dec-f06a-4f4b-bce9-504c5952ac1d"/>
    <ds:schemaRef ds:uri="d00eddb7-d293-4110-876f-5eca1805e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Français Allemand et Espagnol</vt:lpstr>
      <vt:lpstr>Français-Anglais</vt:lpstr>
      <vt:lpstr>'Français Allemand et Espagnol'!Zone_d_impression</vt:lpstr>
      <vt:lpstr>'Français-Anglais'!Zone_d_impression</vt:lpstr>
    </vt:vector>
  </TitlesOfParts>
  <Company>Université Paris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Samir Si-Bachir</dc:creator>
  <cp:lastModifiedBy>Delphine Fenasse</cp:lastModifiedBy>
  <cp:lastPrinted>2024-06-05T19:14:58Z</cp:lastPrinted>
  <dcterms:created xsi:type="dcterms:W3CDTF">2015-04-21T08:47:42Z</dcterms:created>
  <dcterms:modified xsi:type="dcterms:W3CDTF">2025-02-06T14:34:32Z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c20be7-c3a5-46e3-9158-fa8a02ce2395_Enabled">
    <vt:lpwstr>true</vt:lpwstr>
  </property>
  <property fmtid="{D5CDD505-2E9C-101B-9397-08002B2CF9AE}" pid="3" name="MSIP_Label_d5c20be7-c3a5-46e3-9158-fa8a02ce2395_SetDate">
    <vt:lpwstr>2023-01-29T10:21:56Z</vt:lpwstr>
  </property>
  <property fmtid="{D5CDD505-2E9C-101B-9397-08002B2CF9AE}" pid="4" name="MSIP_Label_d5c20be7-c3a5-46e3-9158-fa8a02ce2395_Method">
    <vt:lpwstr>Standard</vt:lpwstr>
  </property>
  <property fmtid="{D5CDD505-2E9C-101B-9397-08002B2CF9AE}" pid="5" name="MSIP_Label_d5c20be7-c3a5-46e3-9158-fa8a02ce2395_Name">
    <vt:lpwstr>defa4170-0d19-0005-0004-bc88714345d2</vt:lpwstr>
  </property>
  <property fmtid="{D5CDD505-2E9C-101B-9397-08002B2CF9AE}" pid="6" name="MSIP_Label_d5c20be7-c3a5-46e3-9158-fa8a02ce2395_SiteId">
    <vt:lpwstr>8c6f9078-037e-4261-a583-52a944e55f7f</vt:lpwstr>
  </property>
  <property fmtid="{D5CDD505-2E9C-101B-9397-08002B2CF9AE}" pid="7" name="MSIP_Label_d5c20be7-c3a5-46e3-9158-fa8a02ce2395_ActionId">
    <vt:lpwstr>944641c0-c2a2-460b-8b9d-2044bf4a36b3</vt:lpwstr>
  </property>
  <property fmtid="{D5CDD505-2E9C-101B-9397-08002B2CF9AE}" pid="8" name="MSIP_Label_d5c20be7-c3a5-46e3-9158-fa8a02ce239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0x0101001D12ACC3CA56BC4A96290DF07772D7D9</vt:lpwstr>
  </property>
  <property fmtid="{D5CDD505-2E9C-101B-9397-08002B2CF9AE}" pid="11" name="Order">
    <vt:r8>15658400</vt:r8>
  </property>
  <property fmtid="{D5CDD505-2E9C-101B-9397-08002B2CF9AE}" pid="12" name="_ExtendedDescription">
    <vt:lpwstr/>
  </property>
</Properties>
</file>