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boulkhei\Downloads\"/>
    </mc:Choice>
  </mc:AlternateContent>
  <xr:revisionPtr revIDLastSave="0" documentId="13_ncr:1_{BFB32ABF-A452-49CB-86B5-6F5B5F74A727}" xr6:coauthVersionLast="47" xr6:coauthVersionMax="47" xr10:uidLastSave="{00000000-0000-0000-0000-000000000000}"/>
  <bookViews>
    <workbookView xWindow="-120" yWindow="-120" windowWidth="29040" windowHeight="17520" tabRatio="769" xr2:uid="{00000000-000D-0000-FFFF-FFFF00000000}"/>
  </bookViews>
  <sheets>
    <sheet name="Maquette et MCC" sheetId="14" r:id="rId1"/>
  </sheets>
  <definedNames>
    <definedName name="_xlnm.Print_Area" localSheetId="0">'Maquette et MCC'!$A$1:$AA$62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4" l="1"/>
  <c r="E36" i="14"/>
  <c r="F30" i="14"/>
  <c r="E30" i="14"/>
  <c r="E13" i="14"/>
  <c r="F13" i="14"/>
  <c r="E6" i="14"/>
  <c r="F6" i="14"/>
  <c r="D59" i="14"/>
  <c r="C59" i="14"/>
  <c r="D57" i="14"/>
  <c r="C57" i="14"/>
  <c r="D27" i="14"/>
  <c r="C27" i="14"/>
  <c r="C25" i="14"/>
  <c r="D25" i="14"/>
  <c r="F52" i="14"/>
  <c r="E52" i="14"/>
  <c r="C60" i="14" l="1"/>
  <c r="W61" i="14" l="1"/>
  <c r="Y61" i="14"/>
  <c r="F22" i="14"/>
  <c r="D62" i="14"/>
  <c r="C62" i="14"/>
  <c r="E22" i="14"/>
  <c r="F25" i="14" l="1"/>
  <c r="C58" i="14"/>
  <c r="C26" i="14"/>
  <c r="D60" i="14"/>
  <c r="C61" i="14" s="1"/>
  <c r="F60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tc={FE184C56-B323-447D-8739-5ACFC5F949AA}</author>
  </authors>
  <commentList>
    <comment ref="A6" authorId="0" shapeId="0" xr:uid="{FE184C56-B323-447D-8739-5ACFC5F949AA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Nommer les UEs</t>
      </text>
    </comment>
  </commentList>
</comments>
</file>

<file path=xl/sharedStrings.xml><?xml version="1.0" encoding="utf-8"?>
<sst xmlns="http://schemas.openxmlformats.org/spreadsheetml/2006/main" count="109" uniqueCount="65">
  <si>
    <t>Semestre 1</t>
  </si>
  <si>
    <t>CM</t>
  </si>
  <si>
    <t>TD</t>
  </si>
  <si>
    <t>Semestre 2</t>
  </si>
  <si>
    <t>Intitulé des UE 
et 
des éléments pédagogiques (EP)</t>
  </si>
  <si>
    <t>Cours obligatoire</t>
  </si>
  <si>
    <t xml:space="preserve"> </t>
  </si>
  <si>
    <t>ECTS</t>
  </si>
  <si>
    <t>Volume horaire étudiant</t>
  </si>
  <si>
    <t xml:space="preserve">Total  </t>
  </si>
  <si>
    <t xml:space="preserve">Total </t>
  </si>
  <si>
    <t xml:space="preserve">Total annuel  </t>
  </si>
  <si>
    <t>Coef.</t>
  </si>
  <si>
    <t xml:space="preserve">Volume horaire annuel étudiant </t>
  </si>
  <si>
    <t>Session 2</t>
  </si>
  <si>
    <t xml:space="preserve">Cours optionnel </t>
  </si>
  <si>
    <t>Session 1</t>
  </si>
  <si>
    <r>
      <rPr>
        <b/>
        <sz val="11"/>
        <color theme="1"/>
        <rFont val="Calibri"/>
        <family val="2"/>
        <scheme val="minor"/>
      </rPr>
      <t xml:space="preserve">Epreuve terminale
</t>
    </r>
    <r>
      <rPr>
        <sz val="11"/>
        <color theme="1"/>
        <rFont val="Calibri"/>
        <family val="2"/>
        <scheme val="minor"/>
      </rPr>
      <t>Ecrit / Oral / Hybride / Autre</t>
    </r>
  </si>
  <si>
    <t>Evaluation</t>
  </si>
  <si>
    <t>Volume horaire encadré</t>
  </si>
  <si>
    <r>
      <rPr>
        <b/>
        <sz val="11"/>
        <color theme="1"/>
        <rFont val="Calibri"/>
        <family val="2"/>
        <scheme val="minor"/>
      </rPr>
      <t xml:space="preserve">Evaluation continue intégrale  (ECI) </t>
    </r>
    <r>
      <rPr>
        <sz val="11"/>
        <color theme="1"/>
        <rFont val="Calibri"/>
        <family val="2"/>
        <scheme val="minor"/>
      </rPr>
      <t xml:space="preserve"> 
OUI ou NON</t>
    </r>
  </si>
  <si>
    <r>
      <rPr>
        <b/>
        <sz val="11"/>
        <color theme="1"/>
        <rFont val="Calibri"/>
        <family val="2"/>
        <scheme val="minor"/>
      </rPr>
      <t>Evaluation continue avec épreuve terminale (ECT)
dans la période des examens</t>
    </r>
    <r>
      <rPr>
        <sz val="11"/>
        <color theme="1"/>
        <rFont val="Calibri"/>
        <family val="2"/>
        <scheme val="minor"/>
      </rPr>
      <t xml:space="preserve">
OUI ou NON</t>
    </r>
  </si>
  <si>
    <t>Bonifications</t>
  </si>
  <si>
    <t>Droit international privé</t>
  </si>
  <si>
    <t>Droit pénal international</t>
  </si>
  <si>
    <t>Arbitrage et MARD</t>
  </si>
  <si>
    <t>Propriété littéraire et artistique</t>
  </si>
  <si>
    <t>Droit international économique 1</t>
  </si>
  <si>
    <t>Principe de la fiscalité des entreprises</t>
  </si>
  <si>
    <t>Procédure pénale</t>
  </si>
  <si>
    <t>Engagement civique et juridique*</t>
  </si>
  <si>
    <t>Droit international privé 2</t>
  </si>
  <si>
    <t>*soumis à l'approbation du directeur de la formation</t>
  </si>
  <si>
    <t>**stage d'au moins un mois temps plein, obligatoire en M2 si non réalisé en M1</t>
  </si>
  <si>
    <t>Droit public comparé des affaires</t>
  </si>
  <si>
    <t>Procédures civiles d'exécution</t>
  </si>
  <si>
    <t>Droit pénal des affaires</t>
  </si>
  <si>
    <t>Droit du commerce international</t>
  </si>
  <si>
    <t>Droit des sûretés</t>
  </si>
  <si>
    <t>Expérience en milieu professionnel**</t>
  </si>
  <si>
    <t>Droit civil 1 (régime général de l'obligation)</t>
  </si>
  <si>
    <t>Relations individuelles de travail</t>
  </si>
  <si>
    <t>Méthodologie de la recherche et documentation juridique</t>
  </si>
  <si>
    <t>Relations individuelles de travail*</t>
  </si>
  <si>
    <t>Principes de la fiscalité des entreprises*</t>
  </si>
  <si>
    <t>Droit international économique 2*</t>
  </si>
  <si>
    <t>Droit judiciaire privé 1</t>
  </si>
  <si>
    <t>Droit de la concurrence de l'Union européenne</t>
  </si>
  <si>
    <t>Droit bancaire et cambiaire</t>
  </si>
  <si>
    <t>Droit des biens</t>
  </si>
  <si>
    <t>Droit civil 2 (contrats spéciaux)</t>
  </si>
  <si>
    <t>UE 1  Cours avec TD (2 obligatoires + 1 au choix)</t>
  </si>
  <si>
    <t>UE 1 Cours avec TD (2 obligatoires + 1 au choix)</t>
  </si>
  <si>
    <t>Relations collectives de travail</t>
  </si>
  <si>
    <t>Fiscalité des groupes de sociétés</t>
  </si>
  <si>
    <t>Droit international économique 2</t>
  </si>
  <si>
    <t>Relations collectives de travail*</t>
  </si>
  <si>
    <t>Fiscalité des groupes de sociétés*</t>
  </si>
  <si>
    <t>Droit des entreprises en difficulté</t>
  </si>
  <si>
    <t>Droit allemand</t>
  </si>
  <si>
    <t>Projet personnel**</t>
  </si>
  <si>
    <t>Droit de la concurrence et de la distribution</t>
  </si>
  <si>
    <t>UE 2 (3 cours au choix parmi:)</t>
  </si>
  <si>
    <t>UE 2: 3 cours optionnels au choix parmi la liste</t>
  </si>
  <si>
    <t xml:space="preserve">M1 Droits français-américains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</si>
</sst>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Arial"/>
      <family val="2"/>
    </font>
    <font>
      <b/>
      <sz val="11"/>
      <color theme="4" tint="-0.249977111117893"/>
      <name val="Calibri"/>
      <family val="2"/>
      <scheme val="minor"/>
    </font>
    <font>
      <b/>
      <sz val="22"/>
      <color theme="5" tint="-0.249977111117893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16" applyProtection="0"/>
  </cellStyleXfs>
  <cellXfs count="1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/>
    <xf numFmtId="0" fontId="0" fillId="2" borderId="11" xfId="0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7" fillId="0" borderId="0" xfId="0" applyFont="1"/>
    <xf numFmtId="0" fontId="0" fillId="2" borderId="1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 applyProtection="1">
      <alignment vertical="center" wrapText="1"/>
      <protection locked="0"/>
    </xf>
    <xf numFmtId="0" fontId="9" fillId="3" borderId="24" xfId="0" applyFont="1" applyFill="1" applyBorder="1" applyAlignment="1" applyProtection="1">
      <alignment vertical="center" wrapText="1"/>
      <protection locked="0"/>
    </xf>
    <xf numFmtId="0" fontId="6" fillId="2" borderId="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9" fillId="3" borderId="13" xfId="0" applyFont="1" applyFill="1" applyBorder="1" applyAlignment="1" applyProtection="1">
      <alignment horizontal="center" vertical="center" wrapText="1"/>
      <protection locked="0"/>
    </xf>
    <xf numFmtId="0" fontId="9" fillId="3" borderId="25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4" xfId="0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6" xfId="0" applyFill="1" applyBorder="1"/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6" xfId="0" applyFill="1" applyBorder="1" applyAlignment="1">
      <alignment horizontal="center" vertical="center"/>
    </xf>
    <xf numFmtId="0" fontId="0" fillId="2" borderId="5" xfId="0" applyFill="1" applyBorder="1"/>
    <xf numFmtId="0" fontId="0" fillId="2" borderId="10" xfId="0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/>
    <xf numFmtId="0" fontId="2" fillId="2" borderId="0" xfId="0" applyFont="1" applyFill="1" applyAlignment="1">
      <alignment horizontal="left" vertical="center" wrapText="1"/>
    </xf>
    <xf numFmtId="0" fontId="0" fillId="2" borderId="7" xfId="0" applyFill="1" applyBorder="1"/>
    <xf numFmtId="0" fontId="1" fillId="2" borderId="2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0" fillId="2" borderId="27" xfId="0" applyFill="1" applyBorder="1" applyAlignment="1">
      <alignment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</cellXfs>
  <cellStyles count="2">
    <cellStyle name="Normal" xfId="0" builtinId="0"/>
    <cellStyle name="Style 1" xfId="1" xr:uid="{B8D47D1B-E6E4-4F7D-91E5-28CF7942E586}"/>
  </cellStyles>
  <dxfs count="3">
    <dxf>
      <fill>
        <patternFill>
          <fgColor auto="1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F5C02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illiam Gamard" id="{7E7AD3C0-292F-4276-AB61-806C278ABEFE}" userId="S::wgamard@univ-paris1.fr::aa5fe56d-b2f4-481a-b415-c67b1182f543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" dT="2024-06-05T19:03:55.90" personId="{7E7AD3C0-292F-4276-AB61-806C278ABEFE}" id="{FE184C56-B323-447D-8739-5ACFC5F949AA}">
    <text>Nommer les UEs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038D2-338C-4B8D-90CC-D20B40F12084}">
  <sheetPr>
    <pageSetUpPr fitToPage="1"/>
  </sheetPr>
  <dimension ref="A1:AA63"/>
  <sheetViews>
    <sheetView tabSelected="1" zoomScale="90" zoomScaleNormal="90" workbookViewId="0">
      <selection activeCell="C3" sqref="C1:C1048576"/>
    </sheetView>
  </sheetViews>
  <sheetFormatPr baseColWidth="10" defaultRowHeight="15" x14ac:dyDescent="0.25"/>
  <cols>
    <col min="1" max="1" width="21" style="2" customWidth="1"/>
    <col min="2" max="2" width="62" style="4" customWidth="1"/>
    <col min="3" max="3" width="7.5703125" customWidth="1"/>
    <col min="4" max="4" width="7.42578125" customWidth="1"/>
    <col min="5" max="6" width="6.5703125" customWidth="1"/>
    <col min="7" max="7" width="12.5703125" customWidth="1"/>
    <col min="8" max="8" width="15.5703125" customWidth="1"/>
    <col min="9" max="9" width="13.42578125" customWidth="1"/>
    <col min="10" max="11" width="18.85546875" style="1" customWidth="1"/>
    <col min="12" max="13" width="5.5703125" customWidth="1"/>
    <col min="14" max="14" width="19.7109375" customWidth="1"/>
    <col min="15" max="16" width="5.5703125" customWidth="1"/>
    <col min="17" max="19" width="6.5703125" customWidth="1"/>
    <col min="20" max="20" width="8.42578125" customWidth="1"/>
    <col min="21" max="22" width="6.5703125" customWidth="1"/>
    <col min="23" max="23" width="12.140625" style="1" customWidth="1"/>
    <col min="24" max="24" width="15" style="1" customWidth="1"/>
    <col min="25" max="25" width="15.85546875" style="1" customWidth="1"/>
    <col min="26" max="26" width="15.5703125" style="1" customWidth="1"/>
    <col min="27" max="27" width="14.85546875" style="18" customWidth="1"/>
  </cols>
  <sheetData>
    <row r="1" spans="1:27" ht="42.75" customHeight="1" thickBot="1" x14ac:dyDescent="0.3">
      <c r="A1" s="32" t="s">
        <v>64</v>
      </c>
      <c r="B1" s="33"/>
      <c r="C1" s="33"/>
      <c r="D1" s="33"/>
      <c r="E1" s="33"/>
      <c r="F1" s="33"/>
      <c r="G1" s="33"/>
      <c r="H1" s="33"/>
      <c r="I1" s="33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9"/>
    </row>
    <row r="2" spans="1:27" ht="47.25" customHeight="1" x14ac:dyDescent="0.25">
      <c r="A2" s="102" t="s">
        <v>4</v>
      </c>
      <c r="B2" s="103"/>
      <c r="C2" s="104" t="s">
        <v>19</v>
      </c>
      <c r="D2" s="105"/>
      <c r="E2" s="106" t="s">
        <v>18</v>
      </c>
      <c r="F2" s="107"/>
      <c r="G2" s="108" t="s">
        <v>16</v>
      </c>
      <c r="H2" s="108"/>
      <c r="I2" s="109" t="s">
        <v>14</v>
      </c>
      <c r="J2"/>
      <c r="K2"/>
      <c r="W2"/>
      <c r="X2"/>
      <c r="Y2"/>
      <c r="Z2"/>
      <c r="AA2"/>
    </row>
    <row r="3" spans="1:27" ht="90" customHeight="1" x14ac:dyDescent="0.25">
      <c r="A3" s="34"/>
      <c r="B3" s="35"/>
      <c r="C3" s="23" t="s">
        <v>1</v>
      </c>
      <c r="D3" s="23" t="s">
        <v>2</v>
      </c>
      <c r="E3" s="38" t="s">
        <v>12</v>
      </c>
      <c r="F3" s="39" t="s">
        <v>7</v>
      </c>
      <c r="G3" s="40" t="s">
        <v>20</v>
      </c>
      <c r="H3" s="40" t="s">
        <v>21</v>
      </c>
      <c r="I3" s="41" t="s">
        <v>17</v>
      </c>
      <c r="J3"/>
      <c r="K3"/>
      <c r="W3"/>
      <c r="X3"/>
      <c r="Y3"/>
      <c r="Z3"/>
      <c r="AA3"/>
    </row>
    <row r="4" spans="1:27" s="1" customFormat="1" ht="94.5" customHeight="1" thickBot="1" x14ac:dyDescent="0.3">
      <c r="A4" s="42"/>
      <c r="B4" s="43"/>
      <c r="C4" s="44"/>
      <c r="D4" s="44"/>
      <c r="E4" s="45"/>
      <c r="F4" s="46"/>
      <c r="G4" s="47"/>
      <c r="H4" s="47"/>
      <c r="I4" s="48"/>
    </row>
    <row r="5" spans="1:27" ht="15.75" customHeight="1" x14ac:dyDescent="0.25">
      <c r="A5" s="30" t="s">
        <v>0</v>
      </c>
      <c r="B5" s="31"/>
      <c r="C5" s="49"/>
      <c r="D5" s="50"/>
      <c r="E5" s="50"/>
      <c r="F5" s="50"/>
      <c r="G5" s="10"/>
      <c r="H5" s="10"/>
      <c r="I5" s="10"/>
      <c r="J5"/>
      <c r="K5"/>
      <c r="W5"/>
      <c r="X5"/>
      <c r="Y5"/>
      <c r="Z5"/>
      <c r="AA5"/>
    </row>
    <row r="6" spans="1:27" ht="18" customHeight="1" x14ac:dyDescent="0.25">
      <c r="A6" s="52" t="s">
        <v>52</v>
      </c>
      <c r="B6" s="53"/>
      <c r="C6" s="54"/>
      <c r="D6" s="55"/>
      <c r="E6" s="56">
        <f>SUM(E7:E9)</f>
        <v>9</v>
      </c>
      <c r="F6" s="56">
        <f>SUM(F7:F9)</f>
        <v>18</v>
      </c>
      <c r="G6" s="57"/>
      <c r="H6" s="57"/>
      <c r="I6" s="57"/>
      <c r="J6"/>
      <c r="K6"/>
      <c r="W6"/>
      <c r="X6"/>
      <c r="Y6"/>
      <c r="Z6"/>
      <c r="AA6"/>
    </row>
    <row r="7" spans="1:27" ht="18" customHeight="1" x14ac:dyDescent="0.25">
      <c r="A7" s="58" t="s">
        <v>5</v>
      </c>
      <c r="B7" s="21" t="s">
        <v>23</v>
      </c>
      <c r="C7" s="9">
        <v>33</v>
      </c>
      <c r="D7" s="9">
        <v>16.5</v>
      </c>
      <c r="E7" s="59">
        <v>3</v>
      </c>
      <c r="F7" s="9">
        <v>6</v>
      </c>
      <c r="G7" s="10"/>
      <c r="H7" s="10"/>
      <c r="I7" s="10"/>
      <c r="J7"/>
      <c r="K7"/>
      <c r="W7"/>
      <c r="X7"/>
      <c r="Y7"/>
      <c r="Z7"/>
      <c r="AA7"/>
    </row>
    <row r="8" spans="1:27" ht="18" customHeight="1" x14ac:dyDescent="0.25">
      <c r="A8" s="58" t="s">
        <v>5</v>
      </c>
      <c r="B8" s="60" t="s">
        <v>40</v>
      </c>
      <c r="C8" s="9">
        <v>36</v>
      </c>
      <c r="D8" s="9">
        <v>18</v>
      </c>
      <c r="E8" s="59">
        <v>3</v>
      </c>
      <c r="F8" s="9">
        <v>6</v>
      </c>
      <c r="G8" s="10"/>
      <c r="H8" s="10"/>
      <c r="I8" s="10"/>
      <c r="J8"/>
      <c r="K8"/>
      <c r="W8"/>
      <c r="X8"/>
      <c r="Y8"/>
      <c r="Z8"/>
      <c r="AA8"/>
    </row>
    <row r="9" spans="1:27" ht="18" customHeight="1" x14ac:dyDescent="0.25">
      <c r="A9" s="58" t="s">
        <v>15</v>
      </c>
      <c r="B9" s="60" t="s">
        <v>41</v>
      </c>
      <c r="C9" s="9">
        <v>36</v>
      </c>
      <c r="D9" s="9">
        <v>18</v>
      </c>
      <c r="E9" s="59">
        <v>3</v>
      </c>
      <c r="F9" s="9">
        <v>6</v>
      </c>
      <c r="G9" s="10"/>
      <c r="H9" s="10"/>
      <c r="I9" s="10"/>
      <c r="J9"/>
      <c r="K9"/>
      <c r="W9"/>
      <c r="X9"/>
      <c r="Y9"/>
      <c r="Z9"/>
      <c r="AA9"/>
    </row>
    <row r="10" spans="1:27" ht="18" customHeight="1" x14ac:dyDescent="0.25">
      <c r="A10" s="58" t="s">
        <v>15</v>
      </c>
      <c r="B10" s="20" t="s">
        <v>28</v>
      </c>
      <c r="C10" s="9">
        <v>36</v>
      </c>
      <c r="D10" s="9">
        <v>18</v>
      </c>
      <c r="E10" s="59">
        <v>3</v>
      </c>
      <c r="F10" s="9">
        <v>6</v>
      </c>
      <c r="G10" s="10"/>
      <c r="H10" s="10"/>
      <c r="I10" s="10"/>
      <c r="J10"/>
      <c r="K10"/>
      <c r="W10"/>
      <c r="X10"/>
      <c r="Y10"/>
      <c r="Z10"/>
      <c r="AA10"/>
    </row>
    <row r="11" spans="1:27" ht="18" customHeight="1" x14ac:dyDescent="0.25">
      <c r="A11" s="58" t="s">
        <v>15</v>
      </c>
      <c r="B11" s="21" t="s">
        <v>27</v>
      </c>
      <c r="C11" s="9">
        <v>33</v>
      </c>
      <c r="D11" s="9">
        <v>16.5</v>
      </c>
      <c r="E11" s="59">
        <v>3</v>
      </c>
      <c r="F11" s="9">
        <v>6</v>
      </c>
      <c r="G11" s="10"/>
      <c r="H11" s="10"/>
      <c r="I11" s="10"/>
      <c r="J11"/>
      <c r="K11"/>
      <c r="W11"/>
      <c r="X11"/>
      <c r="Y11"/>
      <c r="Z11"/>
      <c r="AA11"/>
    </row>
    <row r="12" spans="1:27" ht="18" customHeight="1" x14ac:dyDescent="0.25">
      <c r="A12" s="58" t="s">
        <v>15</v>
      </c>
      <c r="B12" s="61" t="s">
        <v>42</v>
      </c>
      <c r="C12" s="9">
        <v>9</v>
      </c>
      <c r="D12" s="9">
        <v>0</v>
      </c>
      <c r="E12" s="9">
        <v>0</v>
      </c>
      <c r="F12" s="9">
        <v>0</v>
      </c>
      <c r="G12" s="10"/>
      <c r="H12" s="10"/>
      <c r="I12" s="10"/>
      <c r="J12"/>
      <c r="K12"/>
      <c r="W12"/>
      <c r="X12"/>
      <c r="Y12"/>
      <c r="Z12"/>
      <c r="AA12"/>
    </row>
    <row r="13" spans="1:27" ht="18" customHeight="1" x14ac:dyDescent="0.25">
      <c r="A13" s="52" t="s">
        <v>63</v>
      </c>
      <c r="B13" s="53"/>
      <c r="C13" s="54"/>
      <c r="D13" s="55"/>
      <c r="E13" s="56">
        <f>SUM(E14:E16)</f>
        <v>6</v>
      </c>
      <c r="F13" s="3">
        <f>SUM(F14:F16)</f>
        <v>12</v>
      </c>
      <c r="G13" s="10"/>
      <c r="H13" s="10"/>
      <c r="I13" s="10"/>
      <c r="J13"/>
      <c r="K13"/>
      <c r="W13"/>
      <c r="X13"/>
      <c r="Y13"/>
      <c r="Z13"/>
      <c r="AA13"/>
    </row>
    <row r="14" spans="1:27" ht="18" customHeight="1" x14ac:dyDescent="0.25">
      <c r="A14" s="58" t="s">
        <v>15</v>
      </c>
      <c r="B14" s="21" t="s">
        <v>43</v>
      </c>
      <c r="C14" s="9">
        <v>36</v>
      </c>
      <c r="D14" s="9">
        <v>0</v>
      </c>
      <c r="E14" s="9">
        <v>2</v>
      </c>
      <c r="F14" s="9">
        <v>4</v>
      </c>
      <c r="G14" s="10"/>
      <c r="H14" s="10"/>
      <c r="I14" s="10"/>
      <c r="J14"/>
      <c r="K14"/>
      <c r="W14"/>
      <c r="X14"/>
      <c r="Y14"/>
      <c r="Z14"/>
      <c r="AA14"/>
    </row>
    <row r="15" spans="1:27" ht="18" customHeight="1" x14ac:dyDescent="0.25">
      <c r="A15" s="58" t="s">
        <v>15</v>
      </c>
      <c r="B15" s="62" t="s">
        <v>44</v>
      </c>
      <c r="C15" s="9">
        <v>36</v>
      </c>
      <c r="D15" s="9">
        <v>0</v>
      </c>
      <c r="E15" s="9">
        <v>2</v>
      </c>
      <c r="F15" s="9">
        <v>4</v>
      </c>
      <c r="G15" s="10"/>
      <c r="H15" s="10"/>
      <c r="I15" s="10"/>
      <c r="J15"/>
      <c r="K15"/>
      <c r="W15"/>
      <c r="X15"/>
      <c r="Y15"/>
      <c r="Z15"/>
      <c r="AA15"/>
    </row>
    <row r="16" spans="1:27" ht="18" customHeight="1" x14ac:dyDescent="0.25">
      <c r="A16" s="58" t="s">
        <v>15</v>
      </c>
      <c r="B16" s="62" t="s">
        <v>45</v>
      </c>
      <c r="C16" s="9">
        <v>33</v>
      </c>
      <c r="D16" s="9">
        <v>0</v>
      </c>
      <c r="E16" s="9">
        <v>2</v>
      </c>
      <c r="F16" s="9">
        <v>4</v>
      </c>
      <c r="G16" s="10"/>
      <c r="H16" s="10"/>
      <c r="I16" s="10"/>
      <c r="J16"/>
      <c r="K16"/>
      <c r="W16"/>
      <c r="X16"/>
      <c r="Y16"/>
      <c r="Z16"/>
      <c r="AA16"/>
    </row>
    <row r="17" spans="1:27" ht="18" customHeight="1" x14ac:dyDescent="0.25">
      <c r="A17" s="58" t="s">
        <v>15</v>
      </c>
      <c r="B17" s="62" t="s">
        <v>46</v>
      </c>
      <c r="C17" s="9">
        <v>33</v>
      </c>
      <c r="D17" s="9">
        <v>0</v>
      </c>
      <c r="E17" s="9">
        <v>2</v>
      </c>
      <c r="F17" s="9">
        <v>4</v>
      </c>
      <c r="G17" s="10"/>
      <c r="H17" s="10"/>
      <c r="I17" s="10"/>
      <c r="J17"/>
      <c r="K17"/>
      <c r="W17"/>
      <c r="X17"/>
      <c r="Y17"/>
      <c r="Z17"/>
      <c r="AA17"/>
    </row>
    <row r="18" spans="1:27" ht="18" customHeight="1" x14ac:dyDescent="0.25">
      <c r="A18" s="58" t="s">
        <v>15</v>
      </c>
      <c r="B18" s="62" t="s">
        <v>24</v>
      </c>
      <c r="C18" s="9">
        <v>33</v>
      </c>
      <c r="D18" s="9">
        <v>0</v>
      </c>
      <c r="E18" s="9">
        <v>2</v>
      </c>
      <c r="F18" s="9">
        <v>4</v>
      </c>
      <c r="G18" s="10"/>
      <c r="H18" s="10"/>
      <c r="I18" s="10"/>
      <c r="J18"/>
      <c r="K18"/>
      <c r="W18"/>
      <c r="X18"/>
      <c r="Y18"/>
      <c r="Z18"/>
      <c r="AA18"/>
    </row>
    <row r="19" spans="1:27" ht="18" customHeight="1" x14ac:dyDescent="0.25">
      <c r="A19" s="58" t="s">
        <v>15</v>
      </c>
      <c r="B19" s="62" t="s">
        <v>47</v>
      </c>
      <c r="C19" s="9">
        <v>33</v>
      </c>
      <c r="D19" s="9">
        <v>0</v>
      </c>
      <c r="E19" s="9">
        <v>2</v>
      </c>
      <c r="F19" s="9">
        <v>4</v>
      </c>
      <c r="G19" s="10"/>
      <c r="H19" s="10"/>
      <c r="I19" s="10"/>
      <c r="J19"/>
      <c r="K19"/>
      <c r="W19"/>
      <c r="X19"/>
      <c r="Y19"/>
      <c r="Z19"/>
      <c r="AA19"/>
    </row>
    <row r="20" spans="1:27" ht="18" customHeight="1" x14ac:dyDescent="0.25">
      <c r="A20" s="58" t="s">
        <v>15</v>
      </c>
      <c r="B20" s="62" t="s">
        <v>48</v>
      </c>
      <c r="C20" s="9">
        <v>33</v>
      </c>
      <c r="D20" s="9">
        <v>0</v>
      </c>
      <c r="E20" s="9">
        <v>2</v>
      </c>
      <c r="F20" s="9">
        <v>4</v>
      </c>
      <c r="G20" s="10"/>
      <c r="H20" s="10"/>
      <c r="I20" s="10"/>
      <c r="J20"/>
      <c r="K20"/>
      <c r="W20"/>
      <c r="X20"/>
      <c r="Y20"/>
      <c r="Z20"/>
      <c r="AA20"/>
    </row>
    <row r="21" spans="1:27" ht="18" customHeight="1" x14ac:dyDescent="0.25">
      <c r="A21" s="58" t="s">
        <v>15</v>
      </c>
      <c r="B21" s="62" t="s">
        <v>49</v>
      </c>
      <c r="C21" s="9">
        <v>36</v>
      </c>
      <c r="D21" s="9">
        <v>0</v>
      </c>
      <c r="E21" s="59">
        <v>2</v>
      </c>
      <c r="F21" s="59">
        <v>4</v>
      </c>
      <c r="G21" s="10"/>
      <c r="H21" s="10"/>
      <c r="I21" s="10"/>
      <c r="J21"/>
      <c r="K21"/>
      <c r="W21"/>
      <c r="X21"/>
      <c r="Y21"/>
      <c r="Z21"/>
      <c r="AA21"/>
    </row>
    <row r="22" spans="1:27" ht="18" customHeight="1" x14ac:dyDescent="0.25">
      <c r="A22" s="63" t="s">
        <v>22</v>
      </c>
      <c r="B22" s="64"/>
      <c r="C22" s="54" t="s">
        <v>6</v>
      </c>
      <c r="D22" s="55"/>
      <c r="E22" s="56">
        <f>SUM(E23:E24)</f>
        <v>0</v>
      </c>
      <c r="F22" s="3">
        <f>SUM(F23:F24)</f>
        <v>0</v>
      </c>
      <c r="G22" s="10"/>
      <c r="H22" s="10"/>
      <c r="I22" s="10"/>
      <c r="J22"/>
      <c r="K22"/>
      <c r="W22"/>
      <c r="X22"/>
      <c r="Y22"/>
      <c r="Z22"/>
      <c r="AA22"/>
    </row>
    <row r="23" spans="1:27" ht="18" customHeight="1" x14ac:dyDescent="0.25">
      <c r="A23" s="58" t="s">
        <v>15</v>
      </c>
      <c r="B23" s="61" t="s">
        <v>39</v>
      </c>
      <c r="C23" s="9"/>
      <c r="D23" s="9"/>
      <c r="E23" s="9"/>
      <c r="F23" s="9"/>
      <c r="G23" s="10"/>
      <c r="H23" s="10"/>
      <c r="I23" s="10"/>
      <c r="J23"/>
      <c r="K23"/>
      <c r="W23"/>
      <c r="X23"/>
      <c r="Y23"/>
      <c r="Z23"/>
      <c r="AA23"/>
    </row>
    <row r="24" spans="1:27" x14ac:dyDescent="0.25">
      <c r="A24" s="58" t="s">
        <v>15</v>
      </c>
      <c r="B24" s="65" t="s">
        <v>30</v>
      </c>
      <c r="C24" s="9"/>
      <c r="D24" s="9"/>
      <c r="E24" s="9"/>
      <c r="F24" s="9"/>
      <c r="G24" s="10"/>
      <c r="H24" s="10"/>
      <c r="I24" s="10"/>
      <c r="J24"/>
      <c r="K24"/>
      <c r="W24"/>
      <c r="X24"/>
      <c r="Y24"/>
      <c r="Z24"/>
      <c r="AA24"/>
    </row>
    <row r="25" spans="1:27" s="2" customFormat="1" x14ac:dyDescent="0.25">
      <c r="A25" s="39" t="s">
        <v>9</v>
      </c>
      <c r="B25" s="66"/>
      <c r="C25" s="12">
        <f>SUM(C7:C12,C14:C21)</f>
        <v>456</v>
      </c>
      <c r="D25" s="22">
        <f>SUM(D7:D12,D14:D21)</f>
        <v>87</v>
      </c>
      <c r="E25" s="59"/>
      <c r="F25" s="67">
        <f>F6+F13+F22</f>
        <v>30</v>
      </c>
      <c r="G25" s="10"/>
      <c r="H25" s="10"/>
      <c r="I25" s="10"/>
    </row>
    <row r="26" spans="1:27" s="2" customFormat="1" x14ac:dyDescent="0.25">
      <c r="A26" s="36"/>
      <c r="B26" s="37"/>
      <c r="C26" s="68">
        <f>SUM(C25:D25)</f>
        <v>543</v>
      </c>
      <c r="D26" s="69"/>
      <c r="E26" s="70"/>
      <c r="F26" s="3"/>
      <c r="G26" s="10"/>
      <c r="H26" s="10"/>
      <c r="I26" s="10"/>
    </row>
    <row r="27" spans="1:27" ht="19.5" customHeight="1" x14ac:dyDescent="0.25">
      <c r="A27" s="68" t="s">
        <v>8</v>
      </c>
      <c r="B27" s="71"/>
      <c r="C27" s="22">
        <f>SUM(C7:C9,C14:C15,C21)</f>
        <v>213</v>
      </c>
      <c r="D27" s="22">
        <f>SUM(D7:D9,D14:D15,D21)</f>
        <v>52.5</v>
      </c>
      <c r="E27" s="72"/>
      <c r="F27" s="13"/>
      <c r="G27" s="10"/>
      <c r="H27" s="10"/>
      <c r="I27" s="10"/>
      <c r="J27"/>
      <c r="K27"/>
      <c r="W27"/>
      <c r="X27"/>
      <c r="Y27"/>
      <c r="Z27"/>
      <c r="AA27"/>
    </row>
    <row r="28" spans="1:27" ht="18" customHeight="1" x14ac:dyDescent="0.25">
      <c r="A28" s="5"/>
      <c r="B28" s="5"/>
      <c r="C28" s="5"/>
      <c r="D28" s="5"/>
      <c r="E28" s="7"/>
      <c r="F28" s="5"/>
      <c r="G28" s="11"/>
      <c r="H28" s="10"/>
      <c r="I28" s="10"/>
      <c r="J28"/>
      <c r="K28"/>
      <c r="W28"/>
      <c r="X28"/>
      <c r="Y28"/>
      <c r="Z28"/>
      <c r="AA28"/>
    </row>
    <row r="29" spans="1:27" x14ac:dyDescent="0.25">
      <c r="A29" s="26" t="s">
        <v>3</v>
      </c>
      <c r="B29" s="27"/>
      <c r="C29" s="73"/>
      <c r="D29" s="74"/>
      <c r="E29" s="74"/>
      <c r="F29" s="74"/>
      <c r="G29" s="10"/>
      <c r="H29" s="10"/>
      <c r="I29" s="10"/>
      <c r="J29"/>
      <c r="K29"/>
      <c r="W29"/>
      <c r="X29"/>
      <c r="Y29"/>
      <c r="Z29"/>
      <c r="AA29"/>
    </row>
    <row r="30" spans="1:27" x14ac:dyDescent="0.25">
      <c r="A30" s="52" t="s">
        <v>51</v>
      </c>
      <c r="B30" s="53"/>
      <c r="C30" s="54"/>
      <c r="D30" s="55"/>
      <c r="E30" s="56">
        <f>SUM(E31:E33)</f>
        <v>9</v>
      </c>
      <c r="F30" s="75">
        <f>SUM(F31:F33)</f>
        <v>18</v>
      </c>
      <c r="G30" s="10"/>
      <c r="H30" s="10"/>
      <c r="I30" s="10"/>
      <c r="J30"/>
      <c r="K30"/>
      <c r="W30"/>
      <c r="X30"/>
      <c r="Y30"/>
      <c r="Z30"/>
      <c r="AA30"/>
    </row>
    <row r="31" spans="1:27" x14ac:dyDescent="0.25">
      <c r="A31" s="58" t="s">
        <v>5</v>
      </c>
      <c r="B31" s="61" t="s">
        <v>31</v>
      </c>
      <c r="C31" s="17">
        <v>33</v>
      </c>
      <c r="D31" s="17">
        <v>16.5</v>
      </c>
      <c r="E31" s="17">
        <v>3</v>
      </c>
      <c r="F31" s="17">
        <v>6</v>
      </c>
      <c r="G31" s="10"/>
      <c r="H31" s="10"/>
      <c r="I31" s="10"/>
      <c r="J31"/>
      <c r="K31"/>
      <c r="W31"/>
      <c r="X31"/>
      <c r="Y31"/>
      <c r="Z31"/>
      <c r="AA31"/>
    </row>
    <row r="32" spans="1:27" x14ac:dyDescent="0.25">
      <c r="A32" s="58" t="s">
        <v>5</v>
      </c>
      <c r="B32" s="60" t="s">
        <v>50</v>
      </c>
      <c r="C32" s="17">
        <v>33</v>
      </c>
      <c r="D32" s="17">
        <v>16.5</v>
      </c>
      <c r="E32" s="17">
        <v>3</v>
      </c>
      <c r="F32" s="17">
        <v>6</v>
      </c>
      <c r="G32" s="10"/>
      <c r="H32" s="10"/>
      <c r="I32" s="10"/>
      <c r="J32"/>
      <c r="K32"/>
      <c r="W32"/>
      <c r="X32"/>
      <c r="Y32"/>
      <c r="Z32"/>
      <c r="AA32"/>
    </row>
    <row r="33" spans="1:27" x14ac:dyDescent="0.25">
      <c r="A33" s="58" t="s">
        <v>15</v>
      </c>
      <c r="B33" s="60" t="s">
        <v>53</v>
      </c>
      <c r="C33" s="17">
        <v>36</v>
      </c>
      <c r="D33" s="17">
        <v>18</v>
      </c>
      <c r="E33" s="17">
        <v>3</v>
      </c>
      <c r="F33" s="17">
        <v>6</v>
      </c>
      <c r="G33" s="10"/>
      <c r="H33" s="10"/>
      <c r="I33" s="10"/>
      <c r="J33"/>
      <c r="K33"/>
      <c r="W33"/>
      <c r="X33"/>
      <c r="Y33"/>
      <c r="Z33"/>
      <c r="AA33"/>
    </row>
    <row r="34" spans="1:27" ht="18" customHeight="1" x14ac:dyDescent="0.25">
      <c r="A34" s="58" t="s">
        <v>15</v>
      </c>
      <c r="B34" s="61" t="s">
        <v>54</v>
      </c>
      <c r="C34" s="17">
        <v>36</v>
      </c>
      <c r="D34" s="17">
        <v>18</v>
      </c>
      <c r="E34" s="17">
        <v>3</v>
      </c>
      <c r="F34" s="17">
        <v>6</v>
      </c>
      <c r="G34" s="10"/>
      <c r="H34" s="10"/>
      <c r="I34" s="10"/>
      <c r="J34"/>
      <c r="K34"/>
      <c r="W34"/>
      <c r="X34"/>
      <c r="Y34"/>
      <c r="Z34"/>
      <c r="AA34"/>
    </row>
    <row r="35" spans="1:27" ht="18" customHeight="1" x14ac:dyDescent="0.25">
      <c r="A35" s="58" t="s">
        <v>15</v>
      </c>
      <c r="B35" s="60" t="s">
        <v>55</v>
      </c>
      <c r="C35" s="17">
        <v>33</v>
      </c>
      <c r="D35" s="17">
        <v>16.5</v>
      </c>
      <c r="E35" s="17">
        <v>3</v>
      </c>
      <c r="F35" s="17">
        <v>6</v>
      </c>
      <c r="G35" s="10"/>
      <c r="H35" s="10"/>
      <c r="I35" s="10"/>
      <c r="J35"/>
      <c r="K35"/>
      <c r="W35"/>
      <c r="X35"/>
      <c r="Y35"/>
      <c r="Z35"/>
      <c r="AA35"/>
    </row>
    <row r="36" spans="1:27" ht="18" customHeight="1" x14ac:dyDescent="0.25">
      <c r="A36" s="52" t="s">
        <v>62</v>
      </c>
      <c r="B36" s="53"/>
      <c r="C36" s="51"/>
      <c r="D36" s="6"/>
      <c r="E36" s="56">
        <f>SUM(E37:E39)</f>
        <v>6</v>
      </c>
      <c r="F36" s="15">
        <f>SUM(F37:F39)</f>
        <v>12</v>
      </c>
      <c r="G36" s="10"/>
      <c r="H36" s="10"/>
      <c r="I36" s="10"/>
      <c r="J36"/>
      <c r="K36"/>
      <c r="W36"/>
      <c r="X36"/>
      <c r="Y36"/>
      <c r="Z36"/>
      <c r="AA36"/>
    </row>
    <row r="37" spans="1:27" ht="18" customHeight="1" x14ac:dyDescent="0.25">
      <c r="A37" s="58" t="s">
        <v>15</v>
      </c>
      <c r="B37" s="60" t="s">
        <v>56</v>
      </c>
      <c r="C37" s="17">
        <v>36</v>
      </c>
      <c r="D37" s="17">
        <v>0</v>
      </c>
      <c r="E37" s="17">
        <v>2</v>
      </c>
      <c r="F37" s="17">
        <v>4</v>
      </c>
      <c r="G37" s="10"/>
      <c r="H37" s="10"/>
      <c r="I37" s="10"/>
      <c r="J37"/>
      <c r="K37"/>
      <c r="W37"/>
      <c r="X37"/>
      <c r="Y37"/>
      <c r="Z37"/>
      <c r="AA37"/>
    </row>
    <row r="38" spans="1:27" ht="18" customHeight="1" x14ac:dyDescent="0.25">
      <c r="A38" s="58" t="s">
        <v>15</v>
      </c>
      <c r="B38" s="61" t="s">
        <v>57</v>
      </c>
      <c r="C38" s="17">
        <v>33</v>
      </c>
      <c r="D38" s="17">
        <v>0</v>
      </c>
      <c r="E38" s="17">
        <v>2</v>
      </c>
      <c r="F38" s="17">
        <v>4</v>
      </c>
      <c r="G38" s="10"/>
      <c r="H38" s="10"/>
      <c r="I38" s="10"/>
      <c r="J38"/>
      <c r="K38"/>
      <c r="W38"/>
      <c r="X38"/>
      <c r="Y38"/>
      <c r="Z38"/>
      <c r="AA38"/>
    </row>
    <row r="39" spans="1:27" ht="18" customHeight="1" x14ac:dyDescent="0.25">
      <c r="A39" s="58" t="s">
        <v>15</v>
      </c>
      <c r="B39" s="60" t="s">
        <v>45</v>
      </c>
      <c r="C39" s="17">
        <v>33</v>
      </c>
      <c r="D39" s="17">
        <v>0</v>
      </c>
      <c r="E39" s="17">
        <v>2</v>
      </c>
      <c r="F39" s="17">
        <v>4</v>
      </c>
      <c r="G39" s="10"/>
      <c r="H39" s="10"/>
      <c r="I39" s="10"/>
      <c r="J39"/>
      <c r="K39"/>
      <c r="W39"/>
      <c r="X39"/>
      <c r="Y39"/>
      <c r="Z39"/>
      <c r="AA39"/>
    </row>
    <row r="40" spans="1:27" ht="18" customHeight="1" x14ac:dyDescent="0.25">
      <c r="A40" s="58" t="s">
        <v>15</v>
      </c>
      <c r="B40" s="60" t="s">
        <v>35</v>
      </c>
      <c r="C40" s="17">
        <v>33</v>
      </c>
      <c r="D40" s="17">
        <v>0</v>
      </c>
      <c r="E40" s="17">
        <v>2</v>
      </c>
      <c r="F40" s="17">
        <v>4</v>
      </c>
      <c r="G40" s="10"/>
      <c r="H40" s="10"/>
      <c r="I40" s="10"/>
      <c r="J40"/>
      <c r="K40"/>
      <c r="W40"/>
      <c r="X40"/>
      <c r="Y40"/>
      <c r="Z40"/>
      <c r="AA40"/>
    </row>
    <row r="41" spans="1:27" ht="18" customHeight="1" x14ac:dyDescent="0.25">
      <c r="A41" s="58" t="s">
        <v>15</v>
      </c>
      <c r="B41" s="60" t="s">
        <v>38</v>
      </c>
      <c r="C41" s="17">
        <v>33</v>
      </c>
      <c r="D41" s="17">
        <v>0</v>
      </c>
      <c r="E41" s="17">
        <v>2</v>
      </c>
      <c r="F41" s="17">
        <v>4</v>
      </c>
      <c r="G41" s="10"/>
      <c r="H41" s="10"/>
      <c r="I41" s="10"/>
      <c r="J41"/>
      <c r="K41"/>
      <c r="W41"/>
      <c r="X41"/>
      <c r="Y41"/>
      <c r="Z41"/>
      <c r="AA41"/>
    </row>
    <row r="42" spans="1:27" ht="18" customHeight="1" x14ac:dyDescent="0.25">
      <c r="A42" s="58" t="s">
        <v>15</v>
      </c>
      <c r="B42" s="60" t="s">
        <v>58</v>
      </c>
      <c r="C42" s="17">
        <v>33</v>
      </c>
      <c r="D42" s="17">
        <v>0</v>
      </c>
      <c r="E42" s="17">
        <v>2</v>
      </c>
      <c r="F42" s="17">
        <v>4</v>
      </c>
      <c r="G42" s="10"/>
      <c r="H42" s="10"/>
      <c r="I42" s="10"/>
      <c r="J42"/>
      <c r="K42"/>
      <c r="W42"/>
      <c r="X42"/>
      <c r="Y42"/>
      <c r="Z42"/>
      <c r="AA42"/>
    </row>
    <row r="43" spans="1:27" ht="18" customHeight="1" x14ac:dyDescent="0.25">
      <c r="A43" s="58" t="s">
        <v>15</v>
      </c>
      <c r="B43" s="60" t="s">
        <v>25</v>
      </c>
      <c r="C43" s="17">
        <v>33</v>
      </c>
      <c r="D43" s="17">
        <v>0</v>
      </c>
      <c r="E43" s="17">
        <v>2</v>
      </c>
      <c r="F43" s="17">
        <v>4</v>
      </c>
      <c r="G43" s="10"/>
      <c r="H43" s="10"/>
      <c r="I43" s="10"/>
      <c r="J43"/>
      <c r="K43"/>
      <c r="W43"/>
      <c r="X43"/>
      <c r="Y43"/>
      <c r="Z43"/>
      <c r="AA43"/>
    </row>
    <row r="44" spans="1:27" ht="18" customHeight="1" x14ac:dyDescent="0.25">
      <c r="A44" s="58" t="s">
        <v>15</v>
      </c>
      <c r="B44" s="61" t="s">
        <v>61</v>
      </c>
      <c r="C44" s="17">
        <v>33</v>
      </c>
      <c r="D44" s="17">
        <v>0</v>
      </c>
      <c r="E44" s="17">
        <v>2</v>
      </c>
      <c r="F44" s="17">
        <v>4</v>
      </c>
      <c r="G44" s="10"/>
      <c r="H44" s="10"/>
      <c r="I44" s="10"/>
      <c r="J44"/>
      <c r="K44"/>
      <c r="W44"/>
      <c r="X44"/>
      <c r="Y44"/>
      <c r="Z44"/>
      <c r="AA44"/>
    </row>
    <row r="45" spans="1:27" ht="18" customHeight="1" x14ac:dyDescent="0.25">
      <c r="A45" s="58" t="s">
        <v>15</v>
      </c>
      <c r="B45" s="60" t="s">
        <v>26</v>
      </c>
      <c r="C45" s="17">
        <v>33</v>
      </c>
      <c r="D45" s="17">
        <v>0</v>
      </c>
      <c r="E45" s="17">
        <v>2</v>
      </c>
      <c r="F45" s="17">
        <v>4</v>
      </c>
      <c r="G45" s="10"/>
      <c r="H45" s="10"/>
      <c r="I45" s="10"/>
      <c r="J45"/>
      <c r="K45"/>
      <c r="W45"/>
      <c r="X45"/>
      <c r="Y45"/>
      <c r="Z45"/>
      <c r="AA45"/>
    </row>
    <row r="46" spans="1:27" ht="18" customHeight="1" x14ac:dyDescent="0.25">
      <c r="A46" s="58" t="s">
        <v>15</v>
      </c>
      <c r="B46" s="60" t="s">
        <v>29</v>
      </c>
      <c r="C46" s="17">
        <v>36</v>
      </c>
      <c r="D46" s="17">
        <v>0</v>
      </c>
      <c r="E46" s="17">
        <v>2</v>
      </c>
      <c r="F46" s="17">
        <v>4</v>
      </c>
      <c r="G46" s="10"/>
      <c r="H46" s="10"/>
      <c r="I46" s="10"/>
      <c r="J46"/>
      <c r="K46"/>
      <c r="W46"/>
      <c r="X46"/>
      <c r="Y46"/>
      <c r="Z46"/>
      <c r="AA46"/>
    </row>
    <row r="47" spans="1:27" ht="18" customHeight="1" x14ac:dyDescent="0.25">
      <c r="A47" s="58" t="s">
        <v>15</v>
      </c>
      <c r="B47" s="60" t="s">
        <v>34</v>
      </c>
      <c r="C47" s="17">
        <v>33</v>
      </c>
      <c r="D47" s="17">
        <v>0</v>
      </c>
      <c r="E47" s="17">
        <v>2</v>
      </c>
      <c r="F47" s="17">
        <v>4</v>
      </c>
      <c r="G47" s="10"/>
      <c r="H47" s="10"/>
      <c r="I47" s="10"/>
      <c r="J47"/>
      <c r="K47"/>
      <c r="W47"/>
      <c r="X47"/>
      <c r="Y47"/>
      <c r="Z47"/>
      <c r="AA47"/>
    </row>
    <row r="48" spans="1:27" ht="18" customHeight="1" x14ac:dyDescent="0.25">
      <c r="A48" s="58" t="s">
        <v>15</v>
      </c>
      <c r="B48" s="60" t="s">
        <v>36</v>
      </c>
      <c r="C48" s="17">
        <v>36</v>
      </c>
      <c r="D48" s="17">
        <v>0</v>
      </c>
      <c r="E48" s="17">
        <v>2</v>
      </c>
      <c r="F48" s="17">
        <v>4</v>
      </c>
      <c r="G48" s="10"/>
      <c r="H48" s="10"/>
      <c r="I48" s="10"/>
      <c r="J48"/>
      <c r="K48"/>
      <c r="W48"/>
      <c r="X48"/>
      <c r="Y48"/>
      <c r="Z48"/>
      <c r="AA48"/>
    </row>
    <row r="49" spans="1:27" ht="18" customHeight="1" x14ac:dyDescent="0.25">
      <c r="A49" s="58" t="s">
        <v>15</v>
      </c>
      <c r="B49" s="61" t="s">
        <v>37</v>
      </c>
      <c r="C49" s="17">
        <v>24</v>
      </c>
      <c r="D49" s="17">
        <v>0</v>
      </c>
      <c r="E49" s="17">
        <v>2</v>
      </c>
      <c r="F49" s="17">
        <v>4</v>
      </c>
      <c r="G49" s="10"/>
      <c r="H49" s="10"/>
      <c r="I49" s="10"/>
      <c r="J49"/>
      <c r="K49"/>
      <c r="W49"/>
      <c r="X49"/>
      <c r="Y49"/>
      <c r="Z49"/>
      <c r="AA49"/>
    </row>
    <row r="50" spans="1:27" ht="18" customHeight="1" x14ac:dyDescent="0.25">
      <c r="A50" s="58" t="s">
        <v>15</v>
      </c>
      <c r="B50" s="60" t="s">
        <v>59</v>
      </c>
      <c r="C50" s="17">
        <v>33</v>
      </c>
      <c r="D50" s="17">
        <v>0</v>
      </c>
      <c r="E50" s="17">
        <v>2</v>
      </c>
      <c r="F50" s="17">
        <v>4</v>
      </c>
      <c r="G50" s="10"/>
      <c r="H50" s="10"/>
      <c r="I50" s="10"/>
      <c r="J50"/>
      <c r="K50"/>
      <c r="W50"/>
      <c r="X50"/>
      <c r="Y50"/>
      <c r="Z50"/>
      <c r="AA50"/>
    </row>
    <row r="51" spans="1:27" ht="18" customHeight="1" x14ac:dyDescent="0.25">
      <c r="A51" s="58" t="s">
        <v>15</v>
      </c>
      <c r="B51" s="61" t="s">
        <v>60</v>
      </c>
      <c r="C51" s="17">
        <v>9</v>
      </c>
      <c r="D51" s="17">
        <v>0</v>
      </c>
      <c r="E51" s="17">
        <v>4</v>
      </c>
      <c r="F51" s="17">
        <v>4</v>
      </c>
      <c r="G51" s="10"/>
      <c r="H51" s="10"/>
      <c r="I51" s="10"/>
      <c r="J51"/>
      <c r="K51"/>
      <c r="W51"/>
      <c r="X51"/>
      <c r="Y51"/>
      <c r="Z51"/>
      <c r="AA51"/>
    </row>
    <row r="52" spans="1:27" ht="18" customHeight="1" x14ac:dyDescent="0.25">
      <c r="A52" s="63" t="s">
        <v>22</v>
      </c>
      <c r="B52" s="76"/>
      <c r="C52" s="77" t="s">
        <v>6</v>
      </c>
      <c r="D52" s="78"/>
      <c r="E52" s="56">
        <f>SUM(E53:E56)</f>
        <v>0</v>
      </c>
      <c r="F52" s="56">
        <f>SUM(F53:F56)</f>
        <v>0</v>
      </c>
      <c r="G52" s="10"/>
      <c r="H52" s="10"/>
      <c r="I52" s="10"/>
      <c r="J52"/>
      <c r="K52"/>
      <c r="W52"/>
      <c r="X52"/>
      <c r="Y52"/>
      <c r="Z52"/>
      <c r="AA52"/>
    </row>
    <row r="53" spans="1:27" x14ac:dyDescent="0.25">
      <c r="A53" s="58" t="s">
        <v>15</v>
      </c>
      <c r="B53" s="61" t="s">
        <v>39</v>
      </c>
      <c r="C53" s="79"/>
      <c r="D53" s="67"/>
      <c r="E53" s="79"/>
      <c r="F53" s="67"/>
      <c r="G53" s="80"/>
      <c r="H53" s="80"/>
      <c r="I53" s="80"/>
      <c r="J53"/>
      <c r="K53"/>
      <c r="W53"/>
      <c r="X53"/>
      <c r="Y53"/>
      <c r="Z53"/>
      <c r="AA53"/>
    </row>
    <row r="54" spans="1:27" x14ac:dyDescent="0.25">
      <c r="A54" s="58" t="s">
        <v>15</v>
      </c>
      <c r="B54" s="62" t="s">
        <v>30</v>
      </c>
      <c r="C54" s="79"/>
      <c r="D54" s="67"/>
      <c r="E54" s="79"/>
      <c r="F54" s="67"/>
      <c r="G54" s="10"/>
      <c r="H54" s="10"/>
      <c r="I54" s="10"/>
      <c r="J54"/>
      <c r="K54"/>
      <c r="W54"/>
      <c r="X54"/>
      <c r="Y54"/>
      <c r="Z54"/>
      <c r="AA54"/>
    </row>
    <row r="55" spans="1:27" x14ac:dyDescent="0.25">
      <c r="A55" s="58" t="s">
        <v>15</v>
      </c>
      <c r="B55" s="61" t="s">
        <v>32</v>
      </c>
      <c r="C55" s="79"/>
      <c r="D55" s="67"/>
      <c r="E55" s="79"/>
      <c r="F55" s="67"/>
      <c r="G55" s="10"/>
      <c r="H55" s="10"/>
      <c r="I55" s="10"/>
      <c r="J55"/>
      <c r="K55"/>
      <c r="W55"/>
      <c r="X55"/>
      <c r="Y55"/>
      <c r="Z55"/>
      <c r="AA55"/>
    </row>
    <row r="56" spans="1:27" ht="18" customHeight="1" x14ac:dyDescent="0.25">
      <c r="A56" s="58" t="s">
        <v>15</v>
      </c>
      <c r="B56" s="81" t="s">
        <v>33</v>
      </c>
      <c r="C56" s="79"/>
      <c r="D56" s="67"/>
      <c r="E56" s="79"/>
      <c r="F56" s="67"/>
      <c r="G56" s="82"/>
      <c r="H56" s="82"/>
      <c r="I56" s="82"/>
      <c r="J56"/>
      <c r="K56"/>
      <c r="W56"/>
      <c r="X56"/>
      <c r="Y56"/>
      <c r="Z56"/>
      <c r="AA56"/>
    </row>
    <row r="57" spans="1:27" s="2" customFormat="1" ht="15" customHeight="1" x14ac:dyDescent="0.25">
      <c r="A57" s="39" t="s">
        <v>10</v>
      </c>
      <c r="B57" s="83"/>
      <c r="C57" s="84">
        <f>SUM(C37:C51,C31:C35)</f>
        <v>642</v>
      </c>
      <c r="D57" s="85">
        <f>SUM(D37:D51,D31:D35)</f>
        <v>85.5</v>
      </c>
      <c r="E57" s="86"/>
      <c r="F57" s="79">
        <v>30</v>
      </c>
      <c r="G57" s="6"/>
      <c r="H57" s="7"/>
      <c r="I57" s="7"/>
    </row>
    <row r="58" spans="1:27" x14ac:dyDescent="0.25">
      <c r="A58" s="36"/>
      <c r="B58" s="87"/>
      <c r="C58" s="88">
        <f>SUM(C57:D57)</f>
        <v>727.5</v>
      </c>
      <c r="D58" s="89"/>
      <c r="E58" s="90"/>
      <c r="F58" s="16"/>
      <c r="G58" s="6"/>
      <c r="H58" s="7"/>
      <c r="I58" s="7"/>
      <c r="J58"/>
      <c r="K58"/>
      <c r="W58"/>
      <c r="X58"/>
      <c r="Y58"/>
      <c r="Z58"/>
      <c r="AA58"/>
    </row>
    <row r="59" spans="1:27" x14ac:dyDescent="0.25">
      <c r="A59" s="68" t="s">
        <v>8</v>
      </c>
      <c r="B59" s="69"/>
      <c r="C59" s="84">
        <f>SUM(C33,C34,C37,C46,C48,C51)</f>
        <v>189</v>
      </c>
      <c r="D59" s="84">
        <f>SUM(D32:D33,D34,D37,D46,D48,D51)</f>
        <v>52.5</v>
      </c>
      <c r="E59" s="91"/>
      <c r="F59" s="92"/>
      <c r="G59" s="6"/>
      <c r="H59" s="7"/>
      <c r="I59" s="7"/>
      <c r="J59"/>
      <c r="K59"/>
      <c r="W59"/>
      <c r="X59"/>
      <c r="Y59"/>
      <c r="Z59"/>
      <c r="AA59"/>
    </row>
    <row r="60" spans="1:27" ht="15.75" thickBot="1" x14ac:dyDescent="0.3">
      <c r="A60" s="93" t="s">
        <v>11</v>
      </c>
      <c r="B60" s="94"/>
      <c r="C60" s="95">
        <f>C57+C25</f>
        <v>1098</v>
      </c>
      <c r="D60" s="22">
        <f>D57+D25</f>
        <v>172.5</v>
      </c>
      <c r="E60" s="96"/>
      <c r="F60" s="97">
        <f>F25+F57</f>
        <v>60</v>
      </c>
      <c r="G60" s="6"/>
      <c r="H60" s="7"/>
      <c r="I60" s="7"/>
      <c r="J60"/>
      <c r="K60"/>
      <c r="W60"/>
      <c r="X60"/>
      <c r="Y60"/>
      <c r="Z60"/>
      <c r="AA60"/>
    </row>
    <row r="61" spans="1:27" x14ac:dyDescent="0.25">
      <c r="A61" s="98"/>
      <c r="B61" s="99"/>
      <c r="C61" s="88">
        <f>SUM(C60:D60)</f>
        <v>1270.5</v>
      </c>
      <c r="D61" s="89"/>
      <c r="E61" s="6"/>
      <c r="F61" s="6"/>
      <c r="G61" s="6"/>
      <c r="H61" s="6"/>
      <c r="I61" s="6"/>
      <c r="W61" s="24" t="e">
        <f>SUM(#REF!)</f>
        <v>#REF!</v>
      </c>
      <c r="X61" s="25"/>
      <c r="Y61" s="24" t="e">
        <f>SUM(#REF!)</f>
        <v>#REF!</v>
      </c>
      <c r="Z61" s="25"/>
    </row>
    <row r="62" spans="1:27" x14ac:dyDescent="0.25">
      <c r="A62" s="100" t="s">
        <v>13</v>
      </c>
      <c r="B62" s="101"/>
      <c r="C62" s="22">
        <f>SUM(C27,C59)</f>
        <v>402</v>
      </c>
      <c r="D62" s="22">
        <f>SUM(D59,D27)</f>
        <v>105</v>
      </c>
      <c r="E62" s="5"/>
      <c r="F62" s="5"/>
      <c r="G62" s="6"/>
      <c r="H62" s="6"/>
      <c r="I62" s="6"/>
      <c r="J62" s="8"/>
      <c r="K62" s="8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8"/>
      <c r="X62" s="8"/>
      <c r="Y62" s="8"/>
      <c r="Z62" s="8"/>
      <c r="AA62" s="19"/>
    </row>
    <row r="63" spans="1:27" x14ac:dyDescent="0.25">
      <c r="A63" s="14"/>
    </row>
  </sheetData>
  <mergeCells count="33">
    <mergeCell ref="A1:I1"/>
    <mergeCell ref="A52:B52"/>
    <mergeCell ref="H3:H4"/>
    <mergeCell ref="G3:G4"/>
    <mergeCell ref="I3:I4"/>
    <mergeCell ref="G2:H2"/>
    <mergeCell ref="A2:B4"/>
    <mergeCell ref="C2:D2"/>
    <mergeCell ref="E2:F2"/>
    <mergeCell ref="C3:C4"/>
    <mergeCell ref="D3:D4"/>
    <mergeCell ref="E3:E4"/>
    <mergeCell ref="F3:F4"/>
    <mergeCell ref="A36:B36"/>
    <mergeCell ref="C5:F5"/>
    <mergeCell ref="A25:B26"/>
    <mergeCell ref="C26:D26"/>
    <mergeCell ref="A13:B13"/>
    <mergeCell ref="A22:B22"/>
    <mergeCell ref="A6:B6"/>
    <mergeCell ref="A5:B5"/>
    <mergeCell ref="A27:B27"/>
    <mergeCell ref="A29:B29"/>
    <mergeCell ref="C29:F29"/>
    <mergeCell ref="A30:B30"/>
    <mergeCell ref="W61:X61"/>
    <mergeCell ref="Y61:Z61"/>
    <mergeCell ref="A62:B62"/>
    <mergeCell ref="A57:B58"/>
    <mergeCell ref="C58:D58"/>
    <mergeCell ref="A59:B59"/>
    <mergeCell ref="A60:B61"/>
    <mergeCell ref="C61:D61"/>
  </mergeCells>
  <conditionalFormatting sqref="F25">
    <cfRule type="cellIs" dxfId="2" priority="3" operator="notEqual">
      <formula>30</formula>
    </cfRule>
  </conditionalFormatting>
  <conditionalFormatting sqref="F57">
    <cfRule type="cellIs" dxfId="1" priority="2" operator="notEqual">
      <formula>30</formula>
    </cfRule>
  </conditionalFormatting>
  <conditionalFormatting sqref="F60">
    <cfRule type="cellIs" dxfId="0" priority="1" operator="notEqual">
      <formula>60</formula>
    </cfRule>
  </conditionalFormatting>
  <pageMargins left="0.39370078740157483" right="0.39370078740157483" top="0.39370078740157483" bottom="0.39370078740157483" header="0.39370078740157483" footer="0.39370078740157483"/>
  <pageSetup paperSize="8" scale="4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BF65973-0544-46B3-BC09-8CAECCA06EF6}">
          <x14:formula1>
            <xm:f>#REF!</xm:f>
          </x14:formula1>
          <xm:sqref>A23:A24 A53:A56 A7:A12 A14:A21 A31:A35 A37:A51</xm:sqref>
        </x14:dataValidation>
        <x14:dataValidation type="list" allowBlank="1" showInputMessage="1" showErrorMessage="1" xr:uid="{C41ACBFB-62E9-406D-B342-741AD0602AE3}">
          <x14:formula1>
            <xm:f>#REF!</xm:f>
          </x14:formula1>
          <xm:sqref>G5:G57 H5:H56</xm:sqref>
        </x14:dataValidation>
        <x14:dataValidation type="list" allowBlank="1" showInputMessage="1" showErrorMessage="1" xr:uid="{354BF3BD-3E28-40CD-BF15-66D5666310C1}">
          <x14:formula1>
            <xm:f>#REF!</xm:f>
          </x14:formula1>
          <xm:sqref>I5:I56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2ACC3CA56BC4A96290DF07772D7D9" ma:contentTypeVersion="16" ma:contentTypeDescription="Crée un document." ma:contentTypeScope="" ma:versionID="118e6d33fd02584e7674b8aadaa2856d">
  <xsd:schema xmlns:xsd="http://www.w3.org/2001/XMLSchema" xmlns:xs="http://www.w3.org/2001/XMLSchema" xmlns:p="http://schemas.microsoft.com/office/2006/metadata/properties" xmlns:ns2="b9588dec-f06a-4f4b-bce9-504c5952ac1d" xmlns:ns3="d00eddb7-d293-4110-876f-5eca1805e544" targetNamespace="http://schemas.microsoft.com/office/2006/metadata/properties" ma:root="true" ma:fieldsID="3d8712abb2ad50fc13fcfcaaae8fde87" ns2:_="" ns3:_="">
    <xsd:import namespace="b9588dec-f06a-4f4b-bce9-504c5952ac1d"/>
    <xsd:import namespace="d00eddb7-d293-4110-876f-5eca1805e544"/>
    <xsd:element name="properties">
      <xsd:complexType>
        <xsd:sequence>
          <xsd:element name="documentManagement">
            <xsd:complexType>
              <xsd:all>
                <xsd:element ref="ns2:versiondorigine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Dateetheu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588dec-f06a-4f4b-bce9-504c5952ac1d" elementFormDefault="qualified">
    <xsd:import namespace="http://schemas.microsoft.com/office/2006/documentManagement/types"/>
    <xsd:import namespace="http://schemas.microsoft.com/office/infopath/2007/PartnerControls"/>
    <xsd:element name="versiondorigine" ma:index="4" nillable="true" ma:displayName="version d'origine" ma:description="reçu par email" ma:format="DateOnly" ma:internalName="versiondorigine" ma:readOnly="false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e52cd025-d351-4196-ab85-e6b2318029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eetheure" ma:index="21" nillable="true" ma:displayName="Date et heure" ma:format="DateTime" ma:internalName="Dateetheur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eddb7-d293-4110-876f-5eca1805e54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4a1e9ac-0194-4536-abfb-3889634218cc}" ma:internalName="TaxCatchAll" ma:showField="CatchAllData" ma:web="d00eddb7-d293-4110-876f-5eca1805e5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ype de contenu"/>
        <xsd:element ref="dc:title" minOccurs="0" maxOccurs="1" ma:index="3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b9588dec-f06a-4f4b-bce9-504c5952ac1d" xsi:nil="true"/>
    <lcf76f155ced4ddcb4097134ff3c332f xmlns="b9588dec-f06a-4f4b-bce9-504c5952ac1d">
      <Terms xmlns="http://schemas.microsoft.com/office/infopath/2007/PartnerControls"/>
    </lcf76f155ced4ddcb4097134ff3c332f>
    <TaxCatchAll xmlns="d00eddb7-d293-4110-876f-5eca1805e544" xsi:nil="true"/>
    <versiondorigine xmlns="b9588dec-f06a-4f4b-bce9-504c5952ac1d" xsi:nil="true"/>
    <Dateetheure xmlns="b9588dec-f06a-4f4b-bce9-504c5952ac1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A26105-AF8D-4E21-9E3F-35F1A1FE1C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588dec-f06a-4f4b-bce9-504c5952ac1d"/>
    <ds:schemaRef ds:uri="d00eddb7-d293-4110-876f-5eca1805e5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A4113F-0C73-4110-A502-467B23E6C19E}">
  <ds:schemaRefs>
    <ds:schemaRef ds:uri="http://schemas.microsoft.com/office/2006/metadata/properties"/>
    <ds:schemaRef ds:uri="http://schemas.microsoft.com/office/infopath/2007/PartnerControls"/>
    <ds:schemaRef ds:uri="2fedd2c8-9ec3-486a-a619-3ec88960cf58"/>
    <ds:schemaRef ds:uri="990021c5-aa10-45a7-9bb2-f0153bbb43c3"/>
    <ds:schemaRef ds:uri="b9588dec-f06a-4f4b-bce9-504c5952ac1d"/>
    <ds:schemaRef ds:uri="d00eddb7-d293-4110-876f-5eca1805e544"/>
  </ds:schemaRefs>
</ds:datastoreItem>
</file>

<file path=customXml/itemProps3.xml><?xml version="1.0" encoding="utf-8"?>
<ds:datastoreItem xmlns:ds="http://schemas.openxmlformats.org/officeDocument/2006/customXml" ds:itemID="{813EB625-921E-4FE3-87BB-CE04734CE9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Maquette et MCC</vt:lpstr>
      <vt:lpstr>'Maquette et MCC'!Zone_d_impression</vt:lpstr>
    </vt:vector>
  </TitlesOfParts>
  <Company>Université Paris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Samir Si-Bachir</dc:creator>
  <cp:lastModifiedBy>Delphine Fenasse</cp:lastModifiedBy>
  <cp:lastPrinted>2023-09-25T12:45:59Z</cp:lastPrinted>
  <dcterms:created xsi:type="dcterms:W3CDTF">2015-04-21T08:47:42Z</dcterms:created>
  <dcterms:modified xsi:type="dcterms:W3CDTF">2025-02-06T14:32:41Z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c20be7-c3a5-46e3-9158-fa8a02ce2395_Enabled">
    <vt:lpwstr>true</vt:lpwstr>
  </property>
  <property fmtid="{D5CDD505-2E9C-101B-9397-08002B2CF9AE}" pid="3" name="MSIP_Label_d5c20be7-c3a5-46e3-9158-fa8a02ce2395_SetDate">
    <vt:lpwstr>2023-01-29T10:21:56Z</vt:lpwstr>
  </property>
  <property fmtid="{D5CDD505-2E9C-101B-9397-08002B2CF9AE}" pid="4" name="MSIP_Label_d5c20be7-c3a5-46e3-9158-fa8a02ce2395_Method">
    <vt:lpwstr>Standard</vt:lpwstr>
  </property>
  <property fmtid="{D5CDD505-2E9C-101B-9397-08002B2CF9AE}" pid="5" name="MSIP_Label_d5c20be7-c3a5-46e3-9158-fa8a02ce2395_Name">
    <vt:lpwstr>defa4170-0d19-0005-0004-bc88714345d2</vt:lpwstr>
  </property>
  <property fmtid="{D5CDD505-2E9C-101B-9397-08002B2CF9AE}" pid="6" name="MSIP_Label_d5c20be7-c3a5-46e3-9158-fa8a02ce2395_SiteId">
    <vt:lpwstr>8c6f9078-037e-4261-a583-52a944e55f7f</vt:lpwstr>
  </property>
  <property fmtid="{D5CDD505-2E9C-101B-9397-08002B2CF9AE}" pid="7" name="MSIP_Label_d5c20be7-c3a5-46e3-9158-fa8a02ce2395_ActionId">
    <vt:lpwstr>944641c0-c2a2-460b-8b9d-2044bf4a36b3</vt:lpwstr>
  </property>
  <property fmtid="{D5CDD505-2E9C-101B-9397-08002B2CF9AE}" pid="8" name="MSIP_Label_d5c20be7-c3a5-46e3-9158-fa8a02ce2395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0x0101001D12ACC3CA56BC4A96290DF07772D7D9</vt:lpwstr>
  </property>
  <property fmtid="{D5CDD505-2E9C-101B-9397-08002B2CF9AE}" pid="11" name="_ExtendedDescription">
    <vt:lpwstr/>
  </property>
</Properties>
</file>