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boulkhei\Downloads\"/>
    </mc:Choice>
  </mc:AlternateContent>
  <xr:revisionPtr revIDLastSave="0" documentId="8_{1A0D464C-B111-46DD-81A0-A753F63D12F6}" xr6:coauthVersionLast="47" xr6:coauthVersionMax="47" xr10:uidLastSave="{00000000-0000-0000-0000-000000000000}"/>
  <bookViews>
    <workbookView xWindow="-120" yWindow="-120" windowWidth="29040" windowHeight="17520" tabRatio="769" xr2:uid="{00000000-000D-0000-FFFF-FFFF00000000}"/>
  </bookViews>
  <sheets>
    <sheet name="Maquette Fr-Allem et Espagn" sheetId="16" r:id="rId1"/>
    <sheet name="Maquette Fr-Anglais" sheetId="14" r:id="rId2"/>
  </sheets>
  <definedNames>
    <definedName name="_xlnm.Print_Area" localSheetId="0">'Maquette Fr-Allem et Espagn'!$A$1:$F$76</definedName>
    <definedName name="_xlnm.Print_Area" localSheetId="1">'Maquette Fr-Anglais'!$A$1:$F$74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4" l="1"/>
  <c r="C35" i="16"/>
  <c r="D36" i="14"/>
  <c r="E45" i="14"/>
  <c r="F45" i="14"/>
  <c r="F14" i="14"/>
  <c r="E14" i="14"/>
  <c r="D73" i="16"/>
  <c r="C73" i="16"/>
  <c r="D71" i="16"/>
  <c r="C71" i="16"/>
  <c r="F66" i="16"/>
  <c r="E66" i="16"/>
  <c r="F47" i="16"/>
  <c r="E47" i="16"/>
  <c r="D37" i="16"/>
  <c r="C37" i="16"/>
  <c r="D35" i="16"/>
  <c r="C36" i="16"/>
  <c r="F33" i="16"/>
  <c r="E33" i="16"/>
  <c r="C71" i="14"/>
  <c r="C69" i="14"/>
  <c r="F7" i="14"/>
  <c r="C36" i="14"/>
  <c r="C76" i="16" l="1"/>
  <c r="F35" i="16"/>
  <c r="C74" i="16"/>
  <c r="C72" i="16"/>
  <c r="D74" i="16"/>
  <c r="D76" i="16"/>
  <c r="F39" i="14"/>
  <c r="D71" i="14"/>
  <c r="D74" i="14" s="1"/>
  <c r="D69" i="14"/>
  <c r="C72" i="14"/>
  <c r="D34" i="14"/>
  <c r="F64" i="14"/>
  <c r="E64" i="14"/>
  <c r="F69" i="14" l="1"/>
  <c r="C75" i="16"/>
  <c r="D72" i="14"/>
  <c r="C74" i="14"/>
  <c r="F32" i="14" l="1"/>
  <c r="E32" i="14"/>
  <c r="F34" i="14" l="1"/>
  <c r="C70" i="14"/>
  <c r="C35" i="14"/>
  <c r="F72" i="14" l="1"/>
  <c r="C73" i="14"/>
  <c r="F74" i="16" l="1"/>
  <c r="F71" i="16"/>
  <c r="F41" i="16"/>
</calcChain>
</file>

<file path=xl/sharedStrings.xml><?xml version="1.0" encoding="utf-8"?>
<sst xmlns="http://schemas.openxmlformats.org/spreadsheetml/2006/main" count="252" uniqueCount="79">
  <si>
    <t>Cours obligatoire</t>
  </si>
  <si>
    <t>Coef.</t>
  </si>
  <si>
    <t>ECTS</t>
  </si>
  <si>
    <t>Volume horaire étudiant</t>
  </si>
  <si>
    <t>Intitulé des UE 
et 
des éléments pédagogiques (EP)</t>
  </si>
  <si>
    <t>Volume horaire encadré</t>
  </si>
  <si>
    <t>Evaluation</t>
  </si>
  <si>
    <t>CM</t>
  </si>
  <si>
    <t>TD</t>
  </si>
  <si>
    <t>Semestre 1</t>
  </si>
  <si>
    <t>UE 1</t>
  </si>
  <si>
    <t>3 cours au choix, dont 2 avec TD, parmi les suivants dans la liste</t>
  </si>
  <si>
    <t xml:space="preserve">Cours optionnel </t>
  </si>
  <si>
    <t>Droit international économique 1</t>
  </si>
  <si>
    <t>2 ou 1</t>
  </si>
  <si>
    <t>Droit international privé 1</t>
  </si>
  <si>
    <t>Principe de la fiscalité des entreprises</t>
  </si>
  <si>
    <t>Relations collectives de travail</t>
  </si>
  <si>
    <t>Droit de l'environnement</t>
  </si>
  <si>
    <t>UE 2</t>
  </si>
  <si>
    <t>3 cours au choix parmi les suivants dans la liste</t>
  </si>
  <si>
    <t>Droit de la concurrence de l'UE</t>
  </si>
  <si>
    <r>
      <rPr>
        <i/>
        <sz val="11"/>
        <color rgb="FF000000"/>
        <rFont val="Calibri"/>
        <family val="2"/>
      </rPr>
      <t>Droit international économique 1</t>
    </r>
    <r>
      <rPr>
        <i/>
        <sz val="11"/>
        <color rgb="FFFF0000"/>
        <rFont val="Calibri"/>
        <family val="2"/>
      </rPr>
      <t>*</t>
    </r>
  </si>
  <si>
    <r>
      <rPr>
        <i/>
        <sz val="11"/>
        <color rgb="FF000000"/>
        <rFont val="Calibri"/>
        <family val="2"/>
        <scheme val="minor"/>
      </rPr>
      <t>Droit international privé 1</t>
    </r>
    <r>
      <rPr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</si>
  <si>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>Principes de la fiscalité des entreprises</t>
    </r>
    <r>
      <rPr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</si>
  <si>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>Relations collectives de travail</t>
    </r>
    <r>
      <rPr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</si>
  <si>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>Droit de l'environnement</t>
    </r>
    <r>
      <rPr>
        <i/>
        <sz val="11"/>
        <color rgb="FFFF0000"/>
        <rFont val="Calibri"/>
        <family val="2"/>
        <scheme val="minor"/>
      </rPr>
      <t>*</t>
    </r>
  </si>
  <si>
    <t>Droit allemand approfondi</t>
  </si>
  <si>
    <t>Droit du commerce international</t>
  </si>
  <si>
    <t>Droit pénal international</t>
  </si>
  <si>
    <t>Contentieux de l'UE</t>
  </si>
  <si>
    <r>
      <rPr>
        <i/>
        <sz val="11"/>
        <color rgb="FF000000"/>
        <rFont val="Calibri"/>
        <family val="2"/>
        <scheme val="minor"/>
      </rPr>
      <t>Procédure pénale</t>
    </r>
    <r>
      <rPr>
        <i/>
        <sz val="11"/>
        <color rgb="FFFF0000"/>
        <rFont val="Calibri"/>
        <family val="2"/>
        <scheme val="minor"/>
      </rPr>
      <t>*</t>
    </r>
  </si>
  <si>
    <r>
      <t>Droit judiciaire privé</t>
    </r>
    <r>
      <rPr>
        <b/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</si>
  <si>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>Droit et libertés fondamentales</t>
    </r>
    <r>
      <rPr>
        <i/>
        <sz val="11"/>
        <color rgb="FFFF0000"/>
        <rFont val="Calibri"/>
        <family val="2"/>
        <scheme val="minor"/>
      </rPr>
      <t>*</t>
    </r>
  </si>
  <si>
    <t>Contentieux administratif</t>
  </si>
  <si>
    <t>Droit bancaire et cambiaire</t>
  </si>
  <si>
    <r>
      <t>Droit administratif des biens</t>
    </r>
    <r>
      <rPr>
        <b/>
        <i/>
        <sz val="11"/>
        <color rgb="FFFF0000"/>
        <rFont val="Calibri"/>
        <family val="2"/>
        <scheme val="minor"/>
      </rPr>
      <t>*</t>
    </r>
  </si>
  <si>
    <t>Anglais</t>
  </si>
  <si>
    <r>
      <rPr>
        <b/>
        <sz val="11"/>
        <color rgb="FFFF0000"/>
        <rFont val="Calibri"/>
        <family val="2"/>
        <scheme val="minor"/>
      </rPr>
      <t xml:space="preserve">* </t>
    </r>
    <r>
      <rPr>
        <sz val="11"/>
        <color rgb="FFFF0000"/>
        <rFont val="Calibri"/>
        <family val="2"/>
        <scheme val="minor"/>
      </rPr>
      <t>Si pas pris en L3 ou en UE1</t>
    </r>
  </si>
  <si>
    <t>Bonifications</t>
  </si>
  <si>
    <t xml:space="preserve"> </t>
  </si>
  <si>
    <t xml:space="preserve">Total  </t>
  </si>
  <si>
    <t>Semestre 2</t>
  </si>
  <si>
    <t>3 matières au choix, dont 2 avec TD, parmi les suivantes dans la liste</t>
  </si>
  <si>
    <t>Droit international privé 2</t>
  </si>
  <si>
    <r>
      <rPr>
        <i/>
        <sz val="11"/>
        <color rgb="FF000000"/>
        <rFont val="Calibri"/>
        <family val="2"/>
        <scheme val="minor"/>
      </rPr>
      <t xml:space="preserve">Droit civil des biens </t>
    </r>
    <r>
      <rPr>
        <i/>
        <sz val="11"/>
        <color rgb="FFFF0000"/>
        <rFont val="Calibri"/>
        <family val="2"/>
        <scheme val="minor"/>
      </rPr>
      <t>**</t>
    </r>
    <r>
      <rPr>
        <i/>
        <sz val="11"/>
        <color rgb="FF000000"/>
        <rFont val="Calibri"/>
        <family val="2"/>
        <scheme val="minor"/>
      </rPr>
      <t xml:space="preserve"> </t>
    </r>
  </si>
  <si>
    <t>Fiscalité des groupes de société</t>
  </si>
  <si>
    <t xml:space="preserve">Droit international économique 2 </t>
  </si>
  <si>
    <t>3 matières au choix parmi les suivantes dans la liste</t>
  </si>
  <si>
    <t>Droit public comparé des affaires</t>
  </si>
  <si>
    <t>Pratique comparée des droits français et allemand</t>
  </si>
  <si>
    <t>Arbitrage et MARD</t>
  </si>
  <si>
    <r>
      <t>Système juridique de l'Union européenne</t>
    </r>
    <r>
      <rPr>
        <b/>
        <i/>
        <sz val="11"/>
        <color rgb="FFFF0000"/>
        <rFont val="Calibri"/>
        <family val="2"/>
        <scheme val="minor"/>
      </rPr>
      <t>*</t>
    </r>
  </si>
  <si>
    <r>
      <t>Relations individuelles du travail</t>
    </r>
    <r>
      <rPr>
        <b/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</si>
  <si>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</rPr>
      <t>Droit civil des biens</t>
    </r>
    <r>
      <rPr>
        <b/>
        <i/>
        <sz val="11"/>
        <color rgb="FFFF0000"/>
        <rFont val="Calibri"/>
        <family val="2"/>
      </rPr>
      <t>**</t>
    </r>
  </si>
  <si>
    <r>
      <rPr>
        <i/>
        <sz val="11"/>
        <color rgb="FF000000"/>
        <rFont val="Calibri"/>
        <family val="2"/>
        <scheme val="minor"/>
      </rPr>
      <t>Droit pénal spécial</t>
    </r>
    <r>
      <rPr>
        <i/>
        <sz val="11"/>
        <color rgb="FFFF0000"/>
        <rFont val="Calibri"/>
        <family val="2"/>
        <scheme val="minor"/>
      </rPr>
      <t>*</t>
    </r>
  </si>
  <si>
    <r>
      <t>Fiscalité des groupes de société</t>
    </r>
    <r>
      <rPr>
        <b/>
        <i/>
        <sz val="11"/>
        <color rgb="FFFF0000"/>
        <rFont val="Calibri"/>
        <family val="2"/>
        <scheme val="minor"/>
      </rPr>
      <t>*</t>
    </r>
  </si>
  <si>
    <t>Marché intérieur et politiques de l'UE</t>
  </si>
  <si>
    <r>
      <t>Droit international économique 2</t>
    </r>
    <r>
      <rPr>
        <b/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</si>
  <si>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family val="2"/>
        <scheme val="minor"/>
      </rPr>
      <t>Droit fiscal</t>
    </r>
    <r>
      <rPr>
        <i/>
        <sz val="11"/>
        <color rgb="FFFF0000"/>
        <rFont val="Calibri"/>
        <family val="2"/>
        <scheme val="minor"/>
      </rPr>
      <t>*</t>
    </r>
  </si>
  <si>
    <t>Droit de la propriété littéraire et artistique</t>
  </si>
  <si>
    <t>Suretés</t>
  </si>
  <si>
    <t>Droit pénal des affaires</t>
  </si>
  <si>
    <t>* Si pas pris en L3 ou en UE1</t>
  </si>
  <si>
    <t>** Matière obligatoire (avec ou sans TD) si non prise en L3 ou en UE1 ou en UE2</t>
  </si>
  <si>
    <r>
      <t>Expérience en milieu professionnel</t>
    </r>
    <r>
      <rPr>
        <b/>
        <i/>
        <sz val="11"/>
        <color rgb="FFFF0000"/>
        <rFont val="Calibri"/>
        <family val="2"/>
        <scheme val="minor"/>
      </rPr>
      <t>**</t>
    </r>
  </si>
  <si>
    <r>
      <t>Engagement civique et juridique</t>
    </r>
    <r>
      <rPr>
        <b/>
        <i/>
        <sz val="11"/>
        <color rgb="FFFF0000"/>
        <rFont val="Calibri"/>
        <family val="2"/>
        <scheme val="minor"/>
      </rPr>
      <t>*</t>
    </r>
  </si>
  <si>
    <t>*soumis à l'approbation du directeur de la formation</t>
  </si>
  <si>
    <t>**stage d'au moins un mois temps plein, obligatoire en M2 si non réalisé en M1</t>
  </si>
  <si>
    <t xml:space="preserve">Total </t>
  </si>
  <si>
    <t xml:space="preserve">Total annuel  </t>
  </si>
  <si>
    <t xml:space="preserve">Volume horaire annuel étudiant </t>
  </si>
  <si>
    <r>
      <rPr>
        <i/>
        <sz val="11"/>
        <color rgb="FF000000"/>
        <rFont val="Calibri"/>
        <family val="2"/>
        <scheme val="minor"/>
      </rPr>
      <t>Droit international économique</t>
    </r>
    <r>
      <rPr>
        <i/>
        <sz val="11"/>
        <color rgb="FFFF0000"/>
        <rFont val="Calibri"/>
        <family val="2"/>
        <scheme val="minor"/>
      </rPr>
      <t>*</t>
    </r>
  </si>
  <si>
    <t>3 matières au choix, dont 2 avec TD, parmi les suivantes dans liste</t>
  </si>
  <si>
    <r>
      <rPr>
        <i/>
        <sz val="11"/>
        <color rgb="FF000000"/>
        <rFont val="Calibri"/>
        <family val="2"/>
        <scheme val="minor"/>
      </rPr>
      <t xml:space="preserve">Droit civil des biens </t>
    </r>
    <r>
      <rPr>
        <i/>
        <sz val="11"/>
        <color rgb="FFFF0000"/>
        <rFont val="Calibri"/>
        <family val="2"/>
        <scheme val="minor"/>
      </rPr>
      <t>**</t>
    </r>
  </si>
  <si>
    <t>Droit international économique 2</t>
  </si>
  <si>
    <r>
      <rPr>
        <i/>
        <sz val="11"/>
        <color rgb="FF000000"/>
        <rFont val="Calibri"/>
        <family val="2"/>
      </rPr>
      <t>Droit civil des biens</t>
    </r>
    <r>
      <rPr>
        <i/>
        <sz val="11"/>
        <color rgb="FFFF0000"/>
        <rFont val="Calibri"/>
        <family val="2"/>
      </rPr>
      <t>**</t>
    </r>
  </si>
  <si>
    <t>Droits français-droits étrangers/M1 Droit français-anglais (M1G405)</t>
  </si>
  <si>
    <t>Droits français-droits étrangers/M1 Droit français-allemand (M1G407), Droit français-espagnol (M1G408)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</si>
</sst>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Aptos Narrow"/>
      <family val="2"/>
    </font>
    <font>
      <i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13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0" xfId="0" applyAlignment="1">
      <alignment horizontal="left" vertical="center"/>
    </xf>
    <xf numFmtId="0" fontId="0" fillId="5" borderId="10" xfId="0" applyFill="1" applyBorder="1" applyAlignment="1">
      <alignment horizontal="center"/>
    </xf>
    <xf numFmtId="0" fontId="0" fillId="4" borderId="0" xfId="0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10" xfId="0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0" xfId="0" applyFon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12" xfId="0" applyBorder="1"/>
    <xf numFmtId="0" fontId="0" fillId="4" borderId="1" xfId="0" applyFill="1" applyBorder="1" applyAlignment="1">
      <alignment horizontal="center"/>
    </xf>
    <xf numFmtId="0" fontId="1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4" fillId="4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/>
    <xf numFmtId="0" fontId="25" fillId="0" borderId="0" xfId="0" applyFont="1"/>
    <xf numFmtId="0" fontId="0" fillId="4" borderId="1" xfId="0" applyFill="1" applyBorder="1" applyAlignment="1">
      <alignment vertical="center"/>
    </xf>
    <xf numFmtId="0" fontId="19" fillId="4" borderId="5" xfId="0" applyFont="1" applyFill="1" applyBorder="1" applyAlignment="1">
      <alignment horizontal="left" vertical="center" wrapText="1"/>
    </xf>
    <xf numFmtId="0" fontId="24" fillId="4" borderId="0" xfId="0" applyFont="1" applyFill="1"/>
    <xf numFmtId="0" fontId="23" fillId="4" borderId="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26" fillId="0" borderId="0" xfId="0" applyFont="1" applyAlignment="1">
      <alignment wrapText="1"/>
    </xf>
    <xf numFmtId="0" fontId="2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3" fillId="6" borderId="11" xfId="0" applyFont="1" applyFill="1" applyBorder="1" applyAlignment="1" applyProtection="1">
      <alignment horizontal="center" vertical="center" wrapText="1"/>
      <protection locked="0"/>
    </xf>
    <xf numFmtId="0" fontId="13" fillId="6" borderId="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Style 1" xfId="1" xr:uid="{B8D47D1B-E6E4-4F7D-91E5-28CF7942E586}"/>
  </cellStyles>
  <dxfs count="6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DC8D-3A44-4DF9-A4B2-5E6C1FA7B6BF}">
  <sheetPr>
    <pageSetUpPr fitToPage="1"/>
  </sheetPr>
  <dimension ref="A1:F77"/>
  <sheetViews>
    <sheetView tabSelected="1" zoomScale="80" zoomScaleNormal="80" workbookViewId="0">
      <selection activeCell="U19" sqref="U19"/>
    </sheetView>
  </sheetViews>
  <sheetFormatPr baseColWidth="10" defaultColWidth="11.42578125" defaultRowHeight="15" x14ac:dyDescent="0.25"/>
  <cols>
    <col min="1" max="1" width="21" style="6" customWidth="1"/>
    <col min="2" max="2" width="50.140625" style="18" customWidth="1"/>
    <col min="3" max="3" width="7.5703125" customWidth="1"/>
    <col min="4" max="4" width="7.42578125" customWidth="1"/>
    <col min="5" max="6" width="6.5703125" customWidth="1"/>
  </cols>
  <sheetData>
    <row r="1" spans="1:6" ht="90" customHeight="1" x14ac:dyDescent="0.25">
      <c r="A1" s="76" t="s">
        <v>78</v>
      </c>
      <c r="B1" s="77"/>
      <c r="C1" s="77"/>
      <c r="D1" s="77"/>
      <c r="E1" s="77"/>
      <c r="F1" s="77"/>
    </row>
    <row r="2" spans="1:6" x14ac:dyDescent="0.25">
      <c r="A2" s="78" t="s">
        <v>4</v>
      </c>
      <c r="B2" s="79"/>
      <c r="C2" s="84" t="s">
        <v>5</v>
      </c>
      <c r="D2" s="85"/>
      <c r="E2" s="86" t="s">
        <v>6</v>
      </c>
      <c r="F2" s="87"/>
    </row>
    <row r="3" spans="1:6" x14ac:dyDescent="0.25">
      <c r="A3" s="80"/>
      <c r="B3" s="81"/>
      <c r="C3" s="88" t="s">
        <v>7</v>
      </c>
      <c r="D3" s="88" t="s">
        <v>8</v>
      </c>
      <c r="E3" s="90" t="s">
        <v>1</v>
      </c>
      <c r="F3" s="96" t="s">
        <v>2</v>
      </c>
    </row>
    <row r="4" spans="1:6" s="1" customFormat="1" x14ac:dyDescent="0.25">
      <c r="A4" s="82"/>
      <c r="B4" s="83"/>
      <c r="C4" s="89"/>
      <c r="D4" s="89"/>
      <c r="E4" s="91"/>
      <c r="F4" s="98"/>
    </row>
    <row r="5" spans="1:6" x14ac:dyDescent="0.25">
      <c r="A5" s="103" t="s">
        <v>9</v>
      </c>
      <c r="B5" s="104"/>
      <c r="C5" s="105"/>
      <c r="D5" s="106"/>
      <c r="E5" s="106"/>
      <c r="F5" s="106"/>
    </row>
    <row r="6" spans="1:6" ht="18" customHeight="1" x14ac:dyDescent="0.25">
      <c r="A6" s="101" t="s">
        <v>10</v>
      </c>
      <c r="B6" s="102"/>
      <c r="C6" s="16"/>
      <c r="D6" s="17"/>
    </row>
    <row r="7" spans="1:6" ht="18" customHeight="1" x14ac:dyDescent="0.25">
      <c r="A7" s="92" t="s">
        <v>11</v>
      </c>
      <c r="B7" s="93"/>
      <c r="C7" s="34"/>
      <c r="D7" s="34"/>
      <c r="E7" s="19">
        <v>5</v>
      </c>
      <c r="F7" s="7">
        <v>18</v>
      </c>
    </row>
    <row r="8" spans="1:6" ht="18" customHeight="1" x14ac:dyDescent="0.25">
      <c r="A8" s="30" t="s">
        <v>12</v>
      </c>
      <c r="B8" s="50" t="s">
        <v>13</v>
      </c>
      <c r="C8" s="34">
        <v>33</v>
      </c>
      <c r="D8" s="34">
        <v>16.5</v>
      </c>
      <c r="E8" s="11" t="s">
        <v>14</v>
      </c>
      <c r="F8" s="34">
        <v>6</v>
      </c>
    </row>
    <row r="9" spans="1:6" ht="18" customHeight="1" x14ac:dyDescent="0.25">
      <c r="A9" s="30" t="s">
        <v>12</v>
      </c>
      <c r="B9" s="43" t="s">
        <v>15</v>
      </c>
      <c r="C9" s="34">
        <v>33</v>
      </c>
      <c r="D9" s="34">
        <v>16.5</v>
      </c>
      <c r="E9" s="11" t="s">
        <v>14</v>
      </c>
      <c r="F9" s="34">
        <v>6</v>
      </c>
    </row>
    <row r="10" spans="1:6" ht="18" customHeight="1" x14ac:dyDescent="0.25">
      <c r="A10" s="30" t="s">
        <v>12</v>
      </c>
      <c r="B10" s="60" t="s">
        <v>16</v>
      </c>
      <c r="C10" s="34">
        <v>33</v>
      </c>
      <c r="D10" s="34">
        <v>16.5</v>
      </c>
      <c r="E10" s="11" t="s">
        <v>14</v>
      </c>
      <c r="F10" s="34">
        <v>6</v>
      </c>
    </row>
    <row r="11" spans="1:6" ht="18" customHeight="1" x14ac:dyDescent="0.25">
      <c r="A11" s="30" t="s">
        <v>12</v>
      </c>
      <c r="B11" s="60" t="s">
        <v>17</v>
      </c>
      <c r="C11" s="34">
        <v>35</v>
      </c>
      <c r="D11" s="34">
        <v>18</v>
      </c>
      <c r="E11" s="11" t="s">
        <v>14</v>
      </c>
      <c r="F11" s="34">
        <v>6</v>
      </c>
    </row>
    <row r="12" spans="1:6" ht="18" customHeight="1" x14ac:dyDescent="0.25">
      <c r="A12" s="30" t="s">
        <v>12</v>
      </c>
      <c r="B12" s="60" t="s">
        <v>18</v>
      </c>
      <c r="C12" s="34">
        <v>33</v>
      </c>
      <c r="D12" s="34">
        <v>16.5</v>
      </c>
      <c r="E12" s="11" t="s">
        <v>14</v>
      </c>
      <c r="F12" s="34">
        <v>6</v>
      </c>
    </row>
    <row r="13" spans="1:6" ht="18" customHeight="1" x14ac:dyDescent="0.25">
      <c r="A13" s="101" t="s">
        <v>19</v>
      </c>
      <c r="B13" s="102"/>
      <c r="C13" s="16"/>
      <c r="D13" s="17"/>
    </row>
    <row r="14" spans="1:6" ht="18" customHeight="1" x14ac:dyDescent="0.25">
      <c r="A14" s="92" t="s">
        <v>20</v>
      </c>
      <c r="B14" s="93"/>
      <c r="C14" s="34"/>
      <c r="D14" s="34"/>
      <c r="E14" s="19">
        <v>3.25</v>
      </c>
      <c r="F14" s="8">
        <v>12</v>
      </c>
    </row>
    <row r="15" spans="1:6" ht="18" customHeight="1" x14ac:dyDescent="0.25">
      <c r="A15" s="30" t="s">
        <v>12</v>
      </c>
      <c r="B15" s="20" t="s">
        <v>21</v>
      </c>
      <c r="C15" s="34">
        <v>33</v>
      </c>
      <c r="D15" s="34">
        <v>0</v>
      </c>
      <c r="E15" s="34">
        <v>1</v>
      </c>
      <c r="F15" s="34">
        <v>3</v>
      </c>
    </row>
    <row r="16" spans="1:6" ht="18" customHeight="1" x14ac:dyDescent="0.25">
      <c r="A16" s="30" t="s">
        <v>12</v>
      </c>
      <c r="B16" s="72" t="s">
        <v>22</v>
      </c>
      <c r="C16" s="34">
        <v>33</v>
      </c>
      <c r="D16" s="34">
        <v>0</v>
      </c>
      <c r="E16" s="11">
        <v>1</v>
      </c>
      <c r="F16" s="34">
        <v>3</v>
      </c>
    </row>
    <row r="17" spans="1:6" ht="18" customHeight="1" x14ac:dyDescent="0.25">
      <c r="A17" s="30" t="s">
        <v>12</v>
      </c>
      <c r="B17" s="61" t="s">
        <v>23</v>
      </c>
      <c r="C17" s="34">
        <v>33</v>
      </c>
      <c r="D17" s="34">
        <v>0</v>
      </c>
      <c r="E17" s="11">
        <v>1</v>
      </c>
      <c r="F17" s="34">
        <v>3</v>
      </c>
    </row>
    <row r="18" spans="1:6" ht="18" customHeight="1" x14ac:dyDescent="0.25">
      <c r="A18" s="30" t="s">
        <v>12</v>
      </c>
      <c r="B18" s="62" t="s">
        <v>24</v>
      </c>
      <c r="C18" s="34">
        <v>33</v>
      </c>
      <c r="D18" s="34">
        <v>0</v>
      </c>
      <c r="E18" s="34">
        <v>1</v>
      </c>
      <c r="F18" s="34">
        <v>3</v>
      </c>
    </row>
    <row r="19" spans="1:6" ht="18" customHeight="1" x14ac:dyDescent="0.25">
      <c r="A19" s="30" t="s">
        <v>12</v>
      </c>
      <c r="B19" s="62" t="s">
        <v>25</v>
      </c>
      <c r="C19" s="34">
        <v>35</v>
      </c>
      <c r="D19" s="34">
        <v>0</v>
      </c>
      <c r="E19" s="34">
        <v>1</v>
      </c>
      <c r="F19" s="34">
        <v>3</v>
      </c>
    </row>
    <row r="20" spans="1:6" ht="18" customHeight="1" x14ac:dyDescent="0.25">
      <c r="A20" s="30" t="s">
        <v>12</v>
      </c>
      <c r="B20" s="62" t="s">
        <v>26</v>
      </c>
      <c r="C20" s="34">
        <v>33</v>
      </c>
      <c r="D20" s="34">
        <v>0</v>
      </c>
      <c r="E20" s="34">
        <v>1</v>
      </c>
      <c r="F20" s="34">
        <v>3</v>
      </c>
    </row>
    <row r="21" spans="1:6" ht="18" customHeight="1" x14ac:dyDescent="0.25">
      <c r="A21" s="30" t="s">
        <v>12</v>
      </c>
      <c r="B21" s="49" t="s">
        <v>27</v>
      </c>
      <c r="C21" s="34">
        <v>33</v>
      </c>
      <c r="D21" s="34">
        <v>0</v>
      </c>
      <c r="E21" s="34">
        <v>1</v>
      </c>
      <c r="F21" s="34">
        <v>3</v>
      </c>
    </row>
    <row r="22" spans="1:6" ht="18" customHeight="1" x14ac:dyDescent="0.25">
      <c r="A22" s="30" t="s">
        <v>12</v>
      </c>
      <c r="B22" s="45" t="s">
        <v>28</v>
      </c>
      <c r="C22" s="36">
        <v>33</v>
      </c>
      <c r="D22" s="36">
        <v>0</v>
      </c>
      <c r="E22" s="48">
        <v>1</v>
      </c>
      <c r="F22" s="34">
        <v>3</v>
      </c>
    </row>
    <row r="23" spans="1:6" ht="18" customHeight="1" x14ac:dyDescent="0.25">
      <c r="A23" s="30" t="s">
        <v>12</v>
      </c>
      <c r="B23" s="49" t="s">
        <v>29</v>
      </c>
      <c r="C23" s="34">
        <v>33</v>
      </c>
      <c r="D23" s="34">
        <v>0</v>
      </c>
      <c r="E23" s="34">
        <v>1</v>
      </c>
      <c r="F23" s="34">
        <v>3</v>
      </c>
    </row>
    <row r="24" spans="1:6" ht="18" customHeight="1" x14ac:dyDescent="0.25">
      <c r="A24" s="30" t="s">
        <v>12</v>
      </c>
      <c r="B24" s="49" t="s">
        <v>30</v>
      </c>
      <c r="C24" s="34">
        <v>33</v>
      </c>
      <c r="D24" s="34">
        <v>0</v>
      </c>
      <c r="E24" s="34">
        <v>1</v>
      </c>
      <c r="F24" s="34">
        <v>3</v>
      </c>
    </row>
    <row r="25" spans="1:6" ht="18" customHeight="1" x14ac:dyDescent="0.25">
      <c r="A25" s="30" t="s">
        <v>12</v>
      </c>
      <c r="B25" s="62" t="s">
        <v>31</v>
      </c>
      <c r="C25" s="34">
        <v>35</v>
      </c>
      <c r="D25" s="34">
        <v>0</v>
      </c>
      <c r="E25" s="11">
        <v>1</v>
      </c>
      <c r="F25" s="34">
        <v>3</v>
      </c>
    </row>
    <row r="26" spans="1:6" ht="18" customHeight="1" x14ac:dyDescent="0.25">
      <c r="A26" s="30" t="s">
        <v>12</v>
      </c>
      <c r="B26" s="49" t="s">
        <v>32</v>
      </c>
      <c r="C26" s="34">
        <v>35</v>
      </c>
      <c r="D26" s="34">
        <v>0</v>
      </c>
      <c r="E26" s="11">
        <v>1</v>
      </c>
      <c r="F26" s="34">
        <v>3</v>
      </c>
    </row>
    <row r="27" spans="1:6" ht="18" customHeight="1" x14ac:dyDescent="0.25">
      <c r="A27" s="30" t="s">
        <v>12</v>
      </c>
      <c r="B27" s="62" t="s">
        <v>33</v>
      </c>
      <c r="C27" s="34">
        <v>35</v>
      </c>
      <c r="D27" s="34">
        <v>0</v>
      </c>
      <c r="E27" s="11">
        <v>1</v>
      </c>
      <c r="F27" s="34">
        <v>3</v>
      </c>
    </row>
    <row r="28" spans="1:6" ht="18" customHeight="1" x14ac:dyDescent="0.25">
      <c r="A28" s="30" t="s">
        <v>12</v>
      </c>
      <c r="B28" s="45" t="s">
        <v>34</v>
      </c>
      <c r="C28" s="36">
        <v>33</v>
      </c>
      <c r="D28" s="36">
        <v>0</v>
      </c>
      <c r="E28" s="48">
        <v>1</v>
      </c>
      <c r="F28" s="34">
        <v>3</v>
      </c>
    </row>
    <row r="29" spans="1:6" ht="18" customHeight="1" x14ac:dyDescent="0.25">
      <c r="A29" s="30" t="s">
        <v>12</v>
      </c>
      <c r="B29" s="49" t="s">
        <v>35</v>
      </c>
      <c r="C29" s="34">
        <v>33</v>
      </c>
      <c r="D29" s="34">
        <v>0</v>
      </c>
      <c r="E29" s="11">
        <v>1</v>
      </c>
      <c r="F29" s="34">
        <v>3</v>
      </c>
    </row>
    <row r="30" spans="1:6" ht="18" customHeight="1" x14ac:dyDescent="0.25">
      <c r="A30" s="30" t="s">
        <v>12</v>
      </c>
      <c r="B30" s="45" t="s">
        <v>36</v>
      </c>
      <c r="C30" s="36">
        <v>35</v>
      </c>
      <c r="D30" s="36">
        <v>0</v>
      </c>
      <c r="E30" s="48">
        <v>1</v>
      </c>
      <c r="F30" s="34">
        <v>3</v>
      </c>
    </row>
    <row r="31" spans="1:6" ht="18" customHeight="1" x14ac:dyDescent="0.25">
      <c r="A31" s="59" t="s">
        <v>0</v>
      </c>
      <c r="B31" s="49" t="s">
        <v>37</v>
      </c>
      <c r="C31" s="36">
        <v>0</v>
      </c>
      <c r="D31" s="36">
        <v>18</v>
      </c>
      <c r="E31" s="48">
        <v>0.25</v>
      </c>
      <c r="F31" s="48">
        <v>3</v>
      </c>
    </row>
    <row r="32" spans="1:6" ht="18" customHeight="1" x14ac:dyDescent="0.25">
      <c r="A32" s="51"/>
      <c r="B32" s="53" t="s">
        <v>38</v>
      </c>
      <c r="C32" s="34"/>
      <c r="D32" s="34"/>
      <c r="E32" s="11"/>
      <c r="F32" s="11"/>
    </row>
    <row r="33" spans="1:6" ht="18" customHeight="1" x14ac:dyDescent="0.25">
      <c r="A33" s="94" t="s">
        <v>39</v>
      </c>
      <c r="B33" s="95"/>
      <c r="C33" s="16" t="s">
        <v>40</v>
      </c>
      <c r="D33" s="17"/>
      <c r="E33" s="19">
        <f>SUM(E34:E34)</f>
        <v>0</v>
      </c>
      <c r="F33" s="8">
        <f>SUM(F34:F34)</f>
        <v>0</v>
      </c>
    </row>
    <row r="34" spans="1:6" x14ac:dyDescent="0.25">
      <c r="A34" s="30"/>
      <c r="B34" s="46"/>
      <c r="C34" s="34"/>
      <c r="D34" s="34"/>
      <c r="E34" s="34"/>
      <c r="F34" s="34"/>
    </row>
    <row r="35" spans="1:6" s="6" customFormat="1" x14ac:dyDescent="0.25">
      <c r="A35" s="96" t="s">
        <v>41</v>
      </c>
      <c r="B35" s="97"/>
      <c r="C35" s="29">
        <f>SUM(C8:C12,C14:C31,C34:C34)</f>
        <v>705</v>
      </c>
      <c r="D35" s="23">
        <f>SUM(D8:D12,D14:D29,D34:D34)</f>
        <v>84</v>
      </c>
      <c r="E35" s="11"/>
      <c r="F35" s="12">
        <f>F7+F14+F33</f>
        <v>30</v>
      </c>
    </row>
    <row r="36" spans="1:6" s="6" customFormat="1" x14ac:dyDescent="0.25">
      <c r="A36" s="98"/>
      <c r="B36" s="99"/>
      <c r="C36" s="86">
        <f>SUM(C35:D35)</f>
        <v>789</v>
      </c>
      <c r="D36" s="100"/>
      <c r="E36" s="13"/>
      <c r="F36" s="10"/>
    </row>
    <row r="37" spans="1:6" ht="19.5" customHeight="1" x14ac:dyDescent="0.25">
      <c r="A37" s="86" t="s">
        <v>3</v>
      </c>
      <c r="B37" s="87"/>
      <c r="C37" s="23">
        <f>SUM(C8:C10,C15:C19)</f>
        <v>266</v>
      </c>
      <c r="D37" s="23">
        <f>SUM(D8:D9,D11,D15:D19,D31)</f>
        <v>69</v>
      </c>
      <c r="E37" s="31"/>
      <c r="F37" s="24"/>
    </row>
    <row r="38" spans="1:6" ht="18" customHeight="1" x14ac:dyDescent="0.25">
      <c r="A38" s="21"/>
      <c r="B38" s="21"/>
      <c r="C38" s="21"/>
      <c r="D38" s="21"/>
      <c r="E38" s="22"/>
      <c r="F38" s="21"/>
    </row>
    <row r="39" spans="1:6" x14ac:dyDescent="0.25">
      <c r="A39" s="103" t="s">
        <v>42</v>
      </c>
      <c r="B39" s="104"/>
      <c r="C39" s="105"/>
      <c r="D39" s="106"/>
      <c r="E39" s="106"/>
      <c r="F39" s="106"/>
    </row>
    <row r="40" spans="1:6" x14ac:dyDescent="0.25">
      <c r="A40" s="101" t="s">
        <v>10</v>
      </c>
      <c r="B40" s="102"/>
      <c r="C40" s="16"/>
      <c r="D40" s="17"/>
    </row>
    <row r="41" spans="1:6" x14ac:dyDescent="0.25">
      <c r="A41" s="92" t="s">
        <v>43</v>
      </c>
      <c r="B41" s="93"/>
      <c r="C41" s="36"/>
      <c r="D41" s="36"/>
      <c r="E41" s="19">
        <v>5</v>
      </c>
      <c r="F41" s="32">
        <f ca="1">SUM(F41:F44)</f>
        <v>18</v>
      </c>
    </row>
    <row r="42" spans="1:6" x14ac:dyDescent="0.25">
      <c r="A42" s="30" t="s">
        <v>12</v>
      </c>
      <c r="B42" s="44" t="s">
        <v>44</v>
      </c>
      <c r="C42" s="36">
        <v>33</v>
      </c>
      <c r="D42" s="36">
        <v>16.5</v>
      </c>
      <c r="E42" s="36" t="s">
        <v>14</v>
      </c>
      <c r="F42" s="36">
        <v>6</v>
      </c>
    </row>
    <row r="43" spans="1:6" x14ac:dyDescent="0.25">
      <c r="A43" s="66" t="s">
        <v>12</v>
      </c>
      <c r="B43" s="67" t="s">
        <v>45</v>
      </c>
      <c r="C43" s="36">
        <v>35</v>
      </c>
      <c r="D43" s="36">
        <v>18</v>
      </c>
      <c r="E43" s="65" t="s">
        <v>14</v>
      </c>
      <c r="F43" s="36">
        <v>6</v>
      </c>
    </row>
    <row r="44" spans="1:6" x14ac:dyDescent="0.25">
      <c r="A44" s="66" t="s">
        <v>12</v>
      </c>
      <c r="B44" s="45" t="s">
        <v>46</v>
      </c>
      <c r="C44" s="36">
        <v>33</v>
      </c>
      <c r="D44" s="36">
        <v>16.5</v>
      </c>
      <c r="E44" s="65" t="s">
        <v>14</v>
      </c>
      <c r="F44" s="36">
        <v>6</v>
      </c>
    </row>
    <row r="45" spans="1:6" x14ac:dyDescent="0.25">
      <c r="A45" s="66" t="s">
        <v>12</v>
      </c>
      <c r="B45" s="45" t="s">
        <v>47</v>
      </c>
      <c r="C45" s="36">
        <v>33</v>
      </c>
      <c r="D45" s="36">
        <v>16.5</v>
      </c>
      <c r="E45" s="65" t="s">
        <v>14</v>
      </c>
      <c r="F45" s="36">
        <v>6</v>
      </c>
    </row>
    <row r="46" spans="1:6" ht="18" customHeight="1" x14ac:dyDescent="0.25">
      <c r="A46" s="107" t="s">
        <v>19</v>
      </c>
      <c r="B46" s="108"/>
      <c r="C46" s="47"/>
    </row>
    <row r="47" spans="1:6" ht="18" customHeight="1" x14ac:dyDescent="0.25">
      <c r="A47" s="109" t="s">
        <v>48</v>
      </c>
      <c r="B47" s="110"/>
      <c r="C47" s="36"/>
      <c r="D47" s="36"/>
      <c r="E47" s="19">
        <f>SUM(E48:E50,E63)</f>
        <v>3.25</v>
      </c>
      <c r="F47" s="9">
        <f>SUM(F48:F50,F63)</f>
        <v>12</v>
      </c>
    </row>
    <row r="48" spans="1:6" ht="18" customHeight="1" x14ac:dyDescent="0.25">
      <c r="A48" s="66" t="s">
        <v>12</v>
      </c>
      <c r="B48" s="45" t="s">
        <v>49</v>
      </c>
      <c r="C48" s="36">
        <v>33</v>
      </c>
      <c r="D48" s="36">
        <v>0</v>
      </c>
      <c r="E48" s="48">
        <v>1</v>
      </c>
      <c r="F48" s="48">
        <v>3</v>
      </c>
    </row>
    <row r="49" spans="1:6" s="64" customFormat="1" ht="18" customHeight="1" x14ac:dyDescent="0.25">
      <c r="A49" s="73" t="s">
        <v>12</v>
      </c>
      <c r="B49" s="68" t="s">
        <v>50</v>
      </c>
      <c r="C49" s="74">
        <v>33</v>
      </c>
      <c r="D49" s="74">
        <v>0</v>
      </c>
      <c r="E49" s="75">
        <v>1</v>
      </c>
      <c r="F49" s="75">
        <v>3</v>
      </c>
    </row>
    <row r="50" spans="1:6" ht="18" customHeight="1" x14ac:dyDescent="0.25">
      <c r="A50" s="66" t="s">
        <v>12</v>
      </c>
      <c r="B50" s="52" t="s">
        <v>51</v>
      </c>
      <c r="C50" s="36">
        <v>33</v>
      </c>
      <c r="D50" s="36">
        <v>0</v>
      </c>
      <c r="E50" s="48">
        <v>1</v>
      </c>
      <c r="F50" s="48">
        <v>3</v>
      </c>
    </row>
    <row r="51" spans="1:6" ht="18" customHeight="1" x14ac:dyDescent="0.25">
      <c r="A51" s="66" t="s">
        <v>12</v>
      </c>
      <c r="B51" s="52" t="s">
        <v>52</v>
      </c>
      <c r="C51" s="36">
        <v>36</v>
      </c>
      <c r="D51" s="36">
        <v>0</v>
      </c>
      <c r="E51" s="48">
        <v>1</v>
      </c>
      <c r="F51" s="48">
        <v>3</v>
      </c>
    </row>
    <row r="52" spans="1:6" ht="18" customHeight="1" x14ac:dyDescent="0.25">
      <c r="A52" s="66" t="s">
        <v>12</v>
      </c>
      <c r="B52" s="52" t="s">
        <v>53</v>
      </c>
      <c r="C52" s="36">
        <v>35</v>
      </c>
      <c r="D52" s="36">
        <v>0</v>
      </c>
      <c r="E52" s="48">
        <v>1</v>
      </c>
      <c r="F52" s="48">
        <v>3</v>
      </c>
    </row>
    <row r="53" spans="1:6" ht="18" customHeight="1" x14ac:dyDescent="0.25">
      <c r="A53" s="66" t="s">
        <v>12</v>
      </c>
      <c r="B53" s="69" t="s">
        <v>54</v>
      </c>
      <c r="C53" s="36">
        <v>35</v>
      </c>
      <c r="D53" s="36">
        <v>0</v>
      </c>
      <c r="E53" s="48">
        <v>1</v>
      </c>
      <c r="F53" s="48">
        <v>3</v>
      </c>
    </row>
    <row r="54" spans="1:6" ht="18" customHeight="1" x14ac:dyDescent="0.25">
      <c r="A54" s="66" t="s">
        <v>12</v>
      </c>
      <c r="B54" s="67" t="s">
        <v>55</v>
      </c>
      <c r="C54" s="36">
        <v>35</v>
      </c>
      <c r="D54" s="36">
        <v>0</v>
      </c>
      <c r="E54" s="48">
        <v>1</v>
      </c>
      <c r="F54" s="48">
        <v>3</v>
      </c>
    </row>
    <row r="55" spans="1:6" ht="18" customHeight="1" x14ac:dyDescent="0.25">
      <c r="A55" s="66" t="s">
        <v>12</v>
      </c>
      <c r="B55" s="45" t="s">
        <v>44</v>
      </c>
      <c r="C55" s="36">
        <v>33</v>
      </c>
      <c r="D55" s="36">
        <v>0</v>
      </c>
      <c r="E55" s="36">
        <v>1</v>
      </c>
      <c r="F55" s="36">
        <v>6</v>
      </c>
    </row>
    <row r="56" spans="1:6" ht="18" customHeight="1" x14ac:dyDescent="0.25">
      <c r="A56" s="66" t="s">
        <v>12</v>
      </c>
      <c r="B56" s="45" t="s">
        <v>56</v>
      </c>
      <c r="C56" s="36">
        <v>33</v>
      </c>
      <c r="D56" s="36">
        <v>0</v>
      </c>
      <c r="E56" s="48">
        <v>1</v>
      </c>
      <c r="F56" s="48">
        <v>3</v>
      </c>
    </row>
    <row r="57" spans="1:6" ht="18" customHeight="1" x14ac:dyDescent="0.25">
      <c r="A57" s="66" t="s">
        <v>12</v>
      </c>
      <c r="B57" s="49" t="s">
        <v>57</v>
      </c>
      <c r="C57" s="34">
        <v>33</v>
      </c>
      <c r="D57" s="34">
        <v>0</v>
      </c>
      <c r="E57" s="11">
        <v>1</v>
      </c>
      <c r="F57" s="11">
        <v>3</v>
      </c>
    </row>
    <row r="58" spans="1:6" ht="18" customHeight="1" x14ac:dyDescent="0.25">
      <c r="A58" s="66" t="s">
        <v>12</v>
      </c>
      <c r="B58" s="45" t="s">
        <v>58</v>
      </c>
      <c r="C58" s="36">
        <v>33</v>
      </c>
      <c r="D58" s="36">
        <v>0</v>
      </c>
      <c r="E58" s="48">
        <v>1</v>
      </c>
      <c r="F58" s="48">
        <v>3</v>
      </c>
    </row>
    <row r="59" spans="1:6" ht="18" customHeight="1" x14ac:dyDescent="0.25">
      <c r="A59" s="66" t="s">
        <v>12</v>
      </c>
      <c r="B59" s="67" t="s">
        <v>59</v>
      </c>
      <c r="C59" s="36">
        <v>36</v>
      </c>
      <c r="D59" s="36">
        <v>0</v>
      </c>
      <c r="E59" s="48">
        <v>1</v>
      </c>
      <c r="F59" s="48">
        <v>3</v>
      </c>
    </row>
    <row r="60" spans="1:6" ht="18" customHeight="1" x14ac:dyDescent="0.25">
      <c r="A60" s="66" t="s">
        <v>12</v>
      </c>
      <c r="B60" s="52" t="s">
        <v>60</v>
      </c>
      <c r="C60" s="36">
        <v>33</v>
      </c>
      <c r="D60" s="36">
        <v>0</v>
      </c>
      <c r="E60" s="48">
        <v>1</v>
      </c>
      <c r="F60" s="48">
        <v>3</v>
      </c>
    </row>
    <row r="61" spans="1:6" ht="18" customHeight="1" x14ac:dyDescent="0.25">
      <c r="A61" s="66" t="s">
        <v>12</v>
      </c>
      <c r="B61" s="45" t="s">
        <v>61</v>
      </c>
      <c r="C61" s="36">
        <v>33</v>
      </c>
      <c r="D61" s="36">
        <v>0</v>
      </c>
      <c r="E61" s="48">
        <v>1</v>
      </c>
      <c r="F61" s="48">
        <v>3</v>
      </c>
    </row>
    <row r="62" spans="1:6" ht="18" customHeight="1" x14ac:dyDescent="0.25">
      <c r="A62" s="66" t="s">
        <v>12</v>
      </c>
      <c r="B62" s="45" t="s">
        <v>62</v>
      </c>
      <c r="C62" s="36">
        <v>33</v>
      </c>
      <c r="D62" s="36">
        <v>0</v>
      </c>
      <c r="E62" s="48">
        <v>1</v>
      </c>
      <c r="F62" s="48">
        <v>3</v>
      </c>
    </row>
    <row r="63" spans="1:6" ht="18" customHeight="1" x14ac:dyDescent="0.25">
      <c r="A63" s="70" t="s">
        <v>0</v>
      </c>
      <c r="B63" s="49" t="s">
        <v>37</v>
      </c>
      <c r="C63" s="36">
        <v>0</v>
      </c>
      <c r="D63" s="36">
        <v>18</v>
      </c>
      <c r="E63" s="48">
        <v>0.25</v>
      </c>
      <c r="F63" s="48">
        <v>3</v>
      </c>
    </row>
    <row r="64" spans="1:6" ht="18" customHeight="1" x14ac:dyDescent="0.25">
      <c r="A64" s="30"/>
      <c r="B64" s="58" t="s">
        <v>63</v>
      </c>
      <c r="C64" s="54"/>
      <c r="D64" s="37"/>
      <c r="E64" s="5"/>
      <c r="F64" s="55"/>
    </row>
    <row r="65" spans="1:6" ht="34.5" customHeight="1" x14ac:dyDescent="0.25">
      <c r="A65" s="51"/>
      <c r="B65" s="63" t="s">
        <v>64</v>
      </c>
      <c r="C65" s="54"/>
      <c r="D65" s="5"/>
      <c r="E65" s="5"/>
      <c r="F65" s="5"/>
    </row>
    <row r="66" spans="1:6" ht="18" customHeight="1" x14ac:dyDescent="0.25">
      <c r="A66" s="94" t="s">
        <v>39</v>
      </c>
      <c r="B66" s="111"/>
      <c r="C66" s="38" t="s">
        <v>40</v>
      </c>
      <c r="D66" s="26"/>
      <c r="E66" s="19">
        <f>SUM(E67:E70)</f>
        <v>0</v>
      </c>
      <c r="F66" s="7">
        <f>SUM(F67:F70)</f>
        <v>0</v>
      </c>
    </row>
    <row r="67" spans="1:6" x14ac:dyDescent="0.25">
      <c r="A67" s="30"/>
      <c r="B67" s="44" t="s">
        <v>65</v>
      </c>
      <c r="C67" s="3"/>
      <c r="D67" s="4"/>
      <c r="E67" s="3"/>
      <c r="F67" s="4"/>
    </row>
    <row r="68" spans="1:6" x14ac:dyDescent="0.25">
      <c r="A68" s="30"/>
      <c r="B68" s="46" t="s">
        <v>66</v>
      </c>
      <c r="C68" s="3"/>
      <c r="D68" s="4"/>
      <c r="E68" s="3"/>
      <c r="F68" s="4"/>
    </row>
    <row r="69" spans="1:6" x14ac:dyDescent="0.25">
      <c r="A69" s="30"/>
      <c r="B69" s="56" t="s">
        <v>67</v>
      </c>
      <c r="C69" s="3"/>
      <c r="D69" s="4"/>
      <c r="E69" s="3"/>
      <c r="F69" s="4"/>
    </row>
    <row r="70" spans="1:6" ht="24" x14ac:dyDescent="0.25">
      <c r="A70" s="30"/>
      <c r="B70" s="57" t="s">
        <v>68</v>
      </c>
      <c r="C70" s="3"/>
      <c r="D70" s="4"/>
      <c r="E70" s="3"/>
      <c r="F70" s="4"/>
    </row>
    <row r="71" spans="1:6" s="6" customFormat="1" ht="15" customHeight="1" x14ac:dyDescent="0.25">
      <c r="A71" s="96" t="s">
        <v>69</v>
      </c>
      <c r="B71" s="112"/>
      <c r="C71" s="27">
        <f>SUM(C48:C63,C42:C45)</f>
        <v>641</v>
      </c>
      <c r="D71" s="2">
        <f>SUM(D48:D63,D42:D45)</f>
        <v>85.5</v>
      </c>
      <c r="E71" s="14"/>
      <c r="F71" s="39">
        <f ca="1">F41+F47+F66</f>
        <v>30</v>
      </c>
    </row>
    <row r="72" spans="1:6" x14ac:dyDescent="0.25">
      <c r="A72" s="98"/>
      <c r="B72" s="113"/>
      <c r="C72" s="114">
        <f>SUM(C71:D71)</f>
        <v>726.5</v>
      </c>
      <c r="D72" s="115"/>
      <c r="E72" s="25"/>
      <c r="F72" s="40"/>
    </row>
    <row r="73" spans="1:6" x14ac:dyDescent="0.25">
      <c r="A73" s="86" t="s">
        <v>3</v>
      </c>
      <c r="B73" s="100"/>
      <c r="C73" s="27">
        <f>SUM(C42:C44,C48:C50)</f>
        <v>200</v>
      </c>
      <c r="D73" s="2">
        <f>SUM(D42:D44,D48:D50)</f>
        <v>51</v>
      </c>
      <c r="E73" s="15"/>
      <c r="F73" s="41"/>
    </row>
    <row r="74" spans="1:6" ht="15.75" thickBot="1" x14ac:dyDescent="0.3">
      <c r="A74" s="78" t="s">
        <v>70</v>
      </c>
      <c r="B74" s="79"/>
      <c r="C74" s="28">
        <f>C71+C35</f>
        <v>1346</v>
      </c>
      <c r="D74" s="23">
        <f>D71+D35</f>
        <v>169.5</v>
      </c>
      <c r="E74" s="33"/>
      <c r="F74" s="42">
        <f ca="1">F35+F71</f>
        <v>60</v>
      </c>
    </row>
    <row r="75" spans="1:6" x14ac:dyDescent="0.25">
      <c r="A75" s="82"/>
      <c r="B75" s="83"/>
      <c r="C75" s="114">
        <f>SUM(C74:D74)</f>
        <v>1515.5</v>
      </c>
      <c r="D75" s="115"/>
    </row>
    <row r="76" spans="1:6" x14ac:dyDescent="0.25">
      <c r="A76" s="116" t="s">
        <v>71</v>
      </c>
      <c r="B76" s="117"/>
      <c r="C76" s="23">
        <f>SUM(C37,C73)</f>
        <v>466</v>
      </c>
      <c r="D76" s="23">
        <f>SUM(D73,D37)</f>
        <v>120</v>
      </c>
      <c r="E76" s="21"/>
      <c r="F76" s="21"/>
    </row>
    <row r="77" spans="1:6" x14ac:dyDescent="0.25">
      <c r="A77" s="35"/>
    </row>
  </sheetData>
  <mergeCells count="31">
    <mergeCell ref="A74:B75"/>
    <mergeCell ref="C75:D75"/>
    <mergeCell ref="A76:B76"/>
    <mergeCell ref="A73:B73"/>
    <mergeCell ref="A39:B39"/>
    <mergeCell ref="C39:F39"/>
    <mergeCell ref="A40:B40"/>
    <mergeCell ref="A46:B46"/>
    <mergeCell ref="A47:B47"/>
    <mergeCell ref="A66:B66"/>
    <mergeCell ref="A71:B72"/>
    <mergeCell ref="C72:D72"/>
    <mergeCell ref="A37:B37"/>
    <mergeCell ref="A41:B41"/>
    <mergeCell ref="A14:B14"/>
    <mergeCell ref="A33:B33"/>
    <mergeCell ref="A35:B36"/>
    <mergeCell ref="C36:D36"/>
    <mergeCell ref="F3:F4"/>
    <mergeCell ref="A6:B6"/>
    <mergeCell ref="A13:B13"/>
    <mergeCell ref="A5:B5"/>
    <mergeCell ref="C5:F5"/>
    <mergeCell ref="A7:B7"/>
    <mergeCell ref="A1:F1"/>
    <mergeCell ref="A2:B4"/>
    <mergeCell ref="C2:D2"/>
    <mergeCell ref="E2:F2"/>
    <mergeCell ref="C3:C4"/>
    <mergeCell ref="D3:D4"/>
    <mergeCell ref="E3:E4"/>
  </mergeCells>
  <conditionalFormatting sqref="F35">
    <cfRule type="cellIs" dxfId="5" priority="3" operator="notEqual">
      <formula>30</formula>
    </cfRule>
  </conditionalFormatting>
  <conditionalFormatting sqref="F71">
    <cfRule type="cellIs" dxfId="4" priority="2" operator="notEqual">
      <formula>30</formula>
    </cfRule>
  </conditionalFormatting>
  <conditionalFormatting sqref="F74">
    <cfRule type="cellIs" dxfId="3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E657CD-6023-4473-8083-B934261598ED}">
          <x14:formula1>
            <xm:f>#REF!</xm:f>
          </x14:formula1>
          <xm:sqref>A67:A70 A34 A42:A45 A8:A12 A15:A32 A48:A65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75"/>
  <sheetViews>
    <sheetView zoomScale="68" zoomScaleNormal="70" workbookViewId="0">
      <selection activeCell="T8" sqref="T8"/>
    </sheetView>
  </sheetViews>
  <sheetFormatPr baseColWidth="10" defaultColWidth="11.42578125" defaultRowHeight="15" x14ac:dyDescent="0.25"/>
  <cols>
    <col min="1" max="1" width="21" style="6" customWidth="1"/>
    <col min="2" max="2" width="50.140625" style="18" customWidth="1"/>
    <col min="3" max="3" width="7.5703125" customWidth="1"/>
    <col min="4" max="4" width="7.42578125" customWidth="1"/>
    <col min="5" max="6" width="6.5703125" customWidth="1"/>
  </cols>
  <sheetData>
    <row r="1" spans="1:6" ht="106.5" customHeight="1" x14ac:dyDescent="0.25">
      <c r="A1" s="76" t="s">
        <v>77</v>
      </c>
      <c r="B1" s="77"/>
      <c r="C1" s="77"/>
      <c r="D1" s="77"/>
      <c r="E1" s="77"/>
      <c r="F1" s="77"/>
    </row>
    <row r="2" spans="1:6" ht="47.25" customHeight="1" x14ac:dyDescent="0.25">
      <c r="A2" s="78" t="s">
        <v>4</v>
      </c>
      <c r="B2" s="79"/>
      <c r="C2" s="84" t="s">
        <v>5</v>
      </c>
      <c r="D2" s="85"/>
      <c r="E2" s="86" t="s">
        <v>6</v>
      </c>
      <c r="F2" s="87"/>
    </row>
    <row r="3" spans="1:6" ht="90" customHeight="1" x14ac:dyDescent="0.25">
      <c r="A3" s="80"/>
      <c r="B3" s="81"/>
      <c r="C3" s="88" t="s">
        <v>7</v>
      </c>
      <c r="D3" s="88" t="s">
        <v>8</v>
      </c>
      <c r="E3" s="90" t="s">
        <v>1</v>
      </c>
      <c r="F3" s="96" t="s">
        <v>2</v>
      </c>
    </row>
    <row r="4" spans="1:6" s="1" customFormat="1" ht="94.5" customHeight="1" x14ac:dyDescent="0.25">
      <c r="A4" s="82"/>
      <c r="B4" s="83"/>
      <c r="C4" s="89"/>
      <c r="D4" s="89"/>
      <c r="E4" s="91"/>
      <c r="F4" s="98"/>
    </row>
    <row r="5" spans="1:6" ht="15.75" customHeight="1" x14ac:dyDescent="0.25">
      <c r="A5" s="103" t="s">
        <v>9</v>
      </c>
      <c r="B5" s="104"/>
      <c r="C5" s="105"/>
      <c r="D5" s="106"/>
      <c r="E5" s="106"/>
      <c r="F5" s="106"/>
    </row>
    <row r="6" spans="1:6" ht="18" customHeight="1" x14ac:dyDescent="0.25">
      <c r="A6" s="101" t="s">
        <v>10</v>
      </c>
      <c r="B6" s="102"/>
      <c r="C6" s="16"/>
      <c r="D6" s="17"/>
    </row>
    <row r="7" spans="1:6" ht="18" customHeight="1" x14ac:dyDescent="0.25">
      <c r="A7" s="92" t="s">
        <v>11</v>
      </c>
      <c r="B7" s="93"/>
      <c r="C7" s="34"/>
      <c r="D7" s="34"/>
      <c r="E7" s="19">
        <v>5</v>
      </c>
      <c r="F7" s="7">
        <f>SUM(F8:F10)</f>
        <v>18</v>
      </c>
    </row>
    <row r="8" spans="1:6" ht="18" customHeight="1" x14ac:dyDescent="0.25">
      <c r="A8" s="30" t="s">
        <v>12</v>
      </c>
      <c r="B8" s="50" t="s">
        <v>13</v>
      </c>
      <c r="C8" s="34">
        <v>33</v>
      </c>
      <c r="D8" s="34">
        <v>16.5</v>
      </c>
      <c r="E8" s="11" t="s">
        <v>14</v>
      </c>
      <c r="F8" s="34">
        <v>6</v>
      </c>
    </row>
    <row r="9" spans="1:6" ht="18" customHeight="1" x14ac:dyDescent="0.25">
      <c r="A9" s="30" t="s">
        <v>12</v>
      </c>
      <c r="B9" s="43" t="s">
        <v>15</v>
      </c>
      <c r="C9" s="34">
        <v>33</v>
      </c>
      <c r="D9" s="34">
        <v>16.5</v>
      </c>
      <c r="E9" s="11" t="s">
        <v>14</v>
      </c>
      <c r="F9" s="34">
        <v>6</v>
      </c>
    </row>
    <row r="10" spans="1:6" ht="18" customHeight="1" x14ac:dyDescent="0.25">
      <c r="A10" s="30" t="s">
        <v>12</v>
      </c>
      <c r="B10" s="60" t="s">
        <v>16</v>
      </c>
      <c r="C10" s="34">
        <v>33</v>
      </c>
      <c r="D10" s="34">
        <v>16.5</v>
      </c>
      <c r="E10" s="11" t="s">
        <v>14</v>
      </c>
      <c r="F10" s="34">
        <v>6</v>
      </c>
    </row>
    <row r="11" spans="1:6" ht="18" customHeight="1" x14ac:dyDescent="0.25">
      <c r="A11" s="30" t="s">
        <v>12</v>
      </c>
      <c r="B11" s="60" t="s">
        <v>17</v>
      </c>
      <c r="C11" s="34">
        <v>35</v>
      </c>
      <c r="D11" s="34">
        <v>18</v>
      </c>
      <c r="E11" s="11" t="s">
        <v>14</v>
      </c>
      <c r="F11" s="34">
        <v>6</v>
      </c>
    </row>
    <row r="12" spans="1:6" ht="18" customHeight="1" x14ac:dyDescent="0.25">
      <c r="A12" s="30" t="s">
        <v>12</v>
      </c>
      <c r="B12" s="60" t="s">
        <v>18</v>
      </c>
      <c r="C12" s="34">
        <v>33</v>
      </c>
      <c r="D12" s="34">
        <v>16.5</v>
      </c>
      <c r="E12" s="11" t="s">
        <v>14</v>
      </c>
      <c r="F12" s="34">
        <v>6</v>
      </c>
    </row>
    <row r="13" spans="1:6" ht="18" customHeight="1" x14ac:dyDescent="0.25">
      <c r="A13" s="101" t="s">
        <v>19</v>
      </c>
      <c r="B13" s="102"/>
      <c r="C13" s="16"/>
      <c r="D13" s="17"/>
    </row>
    <row r="14" spans="1:6" ht="18" customHeight="1" x14ac:dyDescent="0.25">
      <c r="A14" s="92" t="s">
        <v>20</v>
      </c>
      <c r="B14" s="93"/>
      <c r="C14" s="34"/>
      <c r="D14" s="34"/>
      <c r="E14" s="19">
        <f>SUM(E17:E19)</f>
        <v>3</v>
      </c>
      <c r="F14" s="8">
        <f>SUM(F17:F19)</f>
        <v>12</v>
      </c>
    </row>
    <row r="15" spans="1:6" ht="18" customHeight="1" x14ac:dyDescent="0.25">
      <c r="A15" s="30" t="s">
        <v>12</v>
      </c>
      <c r="B15" s="61" t="s">
        <v>72</v>
      </c>
      <c r="C15" s="34">
        <v>33</v>
      </c>
      <c r="D15" s="34">
        <v>0</v>
      </c>
      <c r="E15" s="11">
        <v>1</v>
      </c>
      <c r="F15" s="34">
        <v>4</v>
      </c>
    </row>
    <row r="16" spans="1:6" ht="18" customHeight="1" x14ac:dyDescent="0.25">
      <c r="A16" s="30" t="s">
        <v>12</v>
      </c>
      <c r="B16" s="61" t="s">
        <v>23</v>
      </c>
      <c r="C16" s="34">
        <v>33</v>
      </c>
      <c r="D16" s="34">
        <v>0</v>
      </c>
      <c r="E16" s="11">
        <v>1</v>
      </c>
      <c r="F16" s="34">
        <v>4</v>
      </c>
    </row>
    <row r="17" spans="1:6" ht="18" customHeight="1" x14ac:dyDescent="0.25">
      <c r="A17" s="30" t="s">
        <v>12</v>
      </c>
      <c r="B17" s="20" t="s">
        <v>21</v>
      </c>
      <c r="C17" s="34">
        <v>33</v>
      </c>
      <c r="D17" s="34">
        <v>0</v>
      </c>
      <c r="E17" s="34">
        <v>1</v>
      </c>
      <c r="F17" s="34">
        <v>4</v>
      </c>
    </row>
    <row r="18" spans="1:6" ht="18" customHeight="1" x14ac:dyDescent="0.25">
      <c r="A18" s="30" t="s">
        <v>12</v>
      </c>
      <c r="B18" s="62" t="s">
        <v>24</v>
      </c>
      <c r="C18" s="34">
        <v>33</v>
      </c>
      <c r="D18" s="34">
        <v>0</v>
      </c>
      <c r="E18" s="34">
        <v>1</v>
      </c>
      <c r="F18" s="34">
        <v>4</v>
      </c>
    </row>
    <row r="19" spans="1:6" ht="18" customHeight="1" x14ac:dyDescent="0.25">
      <c r="A19" s="30" t="s">
        <v>12</v>
      </c>
      <c r="B19" s="62" t="s">
        <v>25</v>
      </c>
      <c r="C19" s="34">
        <v>35</v>
      </c>
      <c r="D19" s="34">
        <v>0</v>
      </c>
      <c r="E19" s="34">
        <v>1</v>
      </c>
      <c r="F19" s="34">
        <v>4</v>
      </c>
    </row>
    <row r="20" spans="1:6" ht="18" customHeight="1" x14ac:dyDescent="0.25">
      <c r="A20" s="30" t="s">
        <v>12</v>
      </c>
      <c r="B20" s="62" t="s">
        <v>26</v>
      </c>
      <c r="C20" s="34">
        <v>33</v>
      </c>
      <c r="D20" s="34">
        <v>0</v>
      </c>
      <c r="E20" s="34">
        <v>1</v>
      </c>
      <c r="F20" s="34">
        <v>4</v>
      </c>
    </row>
    <row r="21" spans="1:6" ht="18" customHeight="1" x14ac:dyDescent="0.25">
      <c r="A21" s="30" t="s">
        <v>12</v>
      </c>
      <c r="B21" s="49" t="s">
        <v>27</v>
      </c>
      <c r="C21" s="34">
        <v>33</v>
      </c>
      <c r="D21" s="34">
        <v>0</v>
      </c>
      <c r="E21" s="34">
        <v>1</v>
      </c>
      <c r="F21" s="34">
        <v>4</v>
      </c>
    </row>
    <row r="22" spans="1:6" ht="18" customHeight="1" x14ac:dyDescent="0.25">
      <c r="A22" s="30" t="s">
        <v>12</v>
      </c>
      <c r="B22" s="45" t="s">
        <v>28</v>
      </c>
      <c r="C22" s="36">
        <v>33</v>
      </c>
      <c r="D22" s="36">
        <v>0</v>
      </c>
      <c r="E22" s="48">
        <v>1</v>
      </c>
      <c r="F22" s="48">
        <v>4</v>
      </c>
    </row>
    <row r="23" spans="1:6" ht="18" customHeight="1" x14ac:dyDescent="0.25">
      <c r="A23" s="30" t="s">
        <v>12</v>
      </c>
      <c r="B23" s="49" t="s">
        <v>29</v>
      </c>
      <c r="C23" s="34">
        <v>33</v>
      </c>
      <c r="D23" s="34">
        <v>0</v>
      </c>
      <c r="E23" s="34">
        <v>1</v>
      </c>
      <c r="F23" s="34">
        <v>4</v>
      </c>
    </row>
    <row r="24" spans="1:6" ht="18" customHeight="1" x14ac:dyDescent="0.25">
      <c r="A24" s="30" t="s">
        <v>12</v>
      </c>
      <c r="B24" s="49" t="s">
        <v>30</v>
      </c>
      <c r="C24" s="34">
        <v>33</v>
      </c>
      <c r="D24" s="34">
        <v>0</v>
      </c>
      <c r="E24" s="34">
        <v>1</v>
      </c>
      <c r="F24" s="34">
        <v>4</v>
      </c>
    </row>
    <row r="25" spans="1:6" ht="18" customHeight="1" x14ac:dyDescent="0.25">
      <c r="A25" s="30" t="s">
        <v>12</v>
      </c>
      <c r="B25" s="62" t="s">
        <v>31</v>
      </c>
      <c r="C25" s="34">
        <v>35</v>
      </c>
      <c r="D25" s="34">
        <v>0</v>
      </c>
      <c r="E25" s="11">
        <v>1</v>
      </c>
      <c r="F25" s="11">
        <v>4</v>
      </c>
    </row>
    <row r="26" spans="1:6" ht="18" customHeight="1" x14ac:dyDescent="0.25">
      <c r="A26" s="30" t="s">
        <v>12</v>
      </c>
      <c r="B26" s="49" t="s">
        <v>32</v>
      </c>
      <c r="C26" s="34">
        <v>35</v>
      </c>
      <c r="D26" s="34">
        <v>0</v>
      </c>
      <c r="E26" s="11">
        <v>1</v>
      </c>
      <c r="F26" s="11">
        <v>4</v>
      </c>
    </row>
    <row r="27" spans="1:6" ht="18" customHeight="1" x14ac:dyDescent="0.25">
      <c r="A27" s="30" t="s">
        <v>12</v>
      </c>
      <c r="B27" s="62" t="s">
        <v>33</v>
      </c>
      <c r="C27" s="34">
        <v>35</v>
      </c>
      <c r="D27" s="34">
        <v>0</v>
      </c>
      <c r="E27" s="11">
        <v>1</v>
      </c>
      <c r="F27" s="11">
        <v>4</v>
      </c>
    </row>
    <row r="28" spans="1:6" ht="18" customHeight="1" x14ac:dyDescent="0.25">
      <c r="A28" s="30" t="s">
        <v>12</v>
      </c>
      <c r="B28" s="45" t="s">
        <v>34</v>
      </c>
      <c r="C28" s="36">
        <v>33</v>
      </c>
      <c r="D28" s="36">
        <v>0</v>
      </c>
      <c r="E28" s="48">
        <v>1</v>
      </c>
      <c r="F28" s="48">
        <v>4</v>
      </c>
    </row>
    <row r="29" spans="1:6" ht="18" customHeight="1" x14ac:dyDescent="0.25">
      <c r="A29" s="30" t="s">
        <v>12</v>
      </c>
      <c r="B29" s="49" t="s">
        <v>35</v>
      </c>
      <c r="C29" s="34">
        <v>33</v>
      </c>
      <c r="D29" s="34">
        <v>0</v>
      </c>
      <c r="E29" s="11">
        <v>1</v>
      </c>
      <c r="F29" s="11">
        <v>4</v>
      </c>
    </row>
    <row r="30" spans="1:6" ht="18" customHeight="1" x14ac:dyDescent="0.25">
      <c r="A30" s="30" t="s">
        <v>12</v>
      </c>
      <c r="B30" s="45" t="s">
        <v>36</v>
      </c>
      <c r="C30" s="34">
        <v>35</v>
      </c>
      <c r="D30" s="34">
        <v>0</v>
      </c>
      <c r="E30" s="11">
        <v>1</v>
      </c>
      <c r="F30" s="11">
        <v>4</v>
      </c>
    </row>
    <row r="31" spans="1:6" ht="18" customHeight="1" x14ac:dyDescent="0.25">
      <c r="A31" s="51"/>
      <c r="B31" s="53" t="s">
        <v>38</v>
      </c>
      <c r="C31" s="34"/>
      <c r="D31" s="34"/>
      <c r="E31" s="11"/>
      <c r="F31" s="11"/>
    </row>
    <row r="32" spans="1:6" ht="18" customHeight="1" x14ac:dyDescent="0.25">
      <c r="A32" s="94" t="s">
        <v>39</v>
      </c>
      <c r="B32" s="95"/>
      <c r="C32" s="16" t="s">
        <v>40</v>
      </c>
      <c r="D32" s="17"/>
      <c r="E32" s="19">
        <f>SUM(E33:E33)</f>
        <v>0</v>
      </c>
      <c r="F32" s="8">
        <f>SUM(F33:F33)</f>
        <v>0</v>
      </c>
    </row>
    <row r="33" spans="1:6" x14ac:dyDescent="0.25">
      <c r="A33" s="30"/>
      <c r="B33" s="46"/>
      <c r="C33" s="34"/>
      <c r="D33" s="34"/>
      <c r="E33" s="34"/>
      <c r="F33" s="34"/>
    </row>
    <row r="34" spans="1:6" s="6" customFormat="1" x14ac:dyDescent="0.25">
      <c r="A34" s="96" t="s">
        <v>41</v>
      </c>
      <c r="B34" s="97"/>
      <c r="C34" s="29">
        <f>SUM(C8:C12,C14:C30,C33:C33)</f>
        <v>705</v>
      </c>
      <c r="D34" s="23">
        <f>SUM(D8:D12,D14:D29,D33:D33)</f>
        <v>84</v>
      </c>
      <c r="E34" s="11"/>
      <c r="F34" s="12">
        <f>F7+F14+F32</f>
        <v>30</v>
      </c>
    </row>
    <row r="35" spans="1:6" s="6" customFormat="1" x14ac:dyDescent="0.25">
      <c r="A35" s="98"/>
      <c r="B35" s="99"/>
      <c r="C35" s="86">
        <f>SUM(C34:D34)</f>
        <v>789</v>
      </c>
      <c r="D35" s="100"/>
      <c r="E35" s="13"/>
      <c r="F35" s="10"/>
    </row>
    <row r="36" spans="1:6" ht="19.5" customHeight="1" x14ac:dyDescent="0.25">
      <c r="A36" s="86" t="s">
        <v>3</v>
      </c>
      <c r="B36" s="87"/>
      <c r="C36" s="23">
        <f>SUM(C8:C10,C17:C19)</f>
        <v>200</v>
      </c>
      <c r="D36" s="23">
        <f>SUM(D8:D9,D11,D17:D19)</f>
        <v>51</v>
      </c>
      <c r="E36" s="31"/>
      <c r="F36" s="24"/>
    </row>
    <row r="37" spans="1:6" ht="18" customHeight="1" x14ac:dyDescent="0.25">
      <c r="A37" s="21"/>
      <c r="B37" s="21"/>
      <c r="C37" s="21"/>
      <c r="D37" s="21"/>
      <c r="E37" s="22"/>
      <c r="F37" s="21"/>
    </row>
    <row r="38" spans="1:6" x14ac:dyDescent="0.25">
      <c r="A38" s="103" t="s">
        <v>42</v>
      </c>
      <c r="B38" s="104"/>
      <c r="C38" s="105"/>
      <c r="D38" s="106"/>
      <c r="E38" s="106"/>
      <c r="F38" s="106"/>
    </row>
    <row r="39" spans="1:6" x14ac:dyDescent="0.25">
      <c r="A39" s="101" t="s">
        <v>10</v>
      </c>
      <c r="B39" s="102"/>
      <c r="C39" s="16"/>
      <c r="D39" s="17"/>
      <c r="E39" s="19">
        <v>5</v>
      </c>
      <c r="F39" s="32">
        <f>SUM(F40:F43)</f>
        <v>18</v>
      </c>
    </row>
    <row r="40" spans="1:6" x14ac:dyDescent="0.25">
      <c r="A40" s="92" t="s">
        <v>73</v>
      </c>
      <c r="B40" s="93"/>
      <c r="C40" s="36"/>
      <c r="D40" s="36"/>
      <c r="E40" s="36"/>
      <c r="F40" s="36"/>
    </row>
    <row r="41" spans="1:6" x14ac:dyDescent="0.25">
      <c r="A41" s="66" t="s">
        <v>12</v>
      </c>
      <c r="B41" s="45" t="s">
        <v>44</v>
      </c>
      <c r="C41" s="36">
        <v>33</v>
      </c>
      <c r="D41" s="36">
        <v>16.5</v>
      </c>
      <c r="E41" s="36" t="s">
        <v>14</v>
      </c>
      <c r="F41" s="36">
        <v>6</v>
      </c>
    </row>
    <row r="42" spans="1:6" x14ac:dyDescent="0.25">
      <c r="A42" s="66" t="s">
        <v>12</v>
      </c>
      <c r="B42" s="67" t="s">
        <v>74</v>
      </c>
      <c r="C42" s="36">
        <v>35</v>
      </c>
      <c r="D42" s="36">
        <v>18</v>
      </c>
      <c r="E42" s="36" t="s">
        <v>14</v>
      </c>
      <c r="F42" s="36">
        <v>6</v>
      </c>
    </row>
    <row r="43" spans="1:6" x14ac:dyDescent="0.25">
      <c r="A43" s="66" t="s">
        <v>12</v>
      </c>
      <c r="B43" s="45" t="s">
        <v>46</v>
      </c>
      <c r="C43" s="36">
        <v>33</v>
      </c>
      <c r="D43" s="36">
        <v>16.5</v>
      </c>
      <c r="E43" s="36" t="s">
        <v>14</v>
      </c>
      <c r="F43" s="36">
        <v>6</v>
      </c>
    </row>
    <row r="44" spans="1:6" x14ac:dyDescent="0.25">
      <c r="A44" s="66" t="s">
        <v>12</v>
      </c>
      <c r="B44" s="45" t="s">
        <v>75</v>
      </c>
      <c r="C44" s="36">
        <v>33</v>
      </c>
      <c r="D44" s="36">
        <v>16.5</v>
      </c>
      <c r="E44" s="36" t="s">
        <v>14</v>
      </c>
      <c r="F44" s="36">
        <v>6</v>
      </c>
    </row>
    <row r="45" spans="1:6" ht="18" customHeight="1" x14ac:dyDescent="0.25">
      <c r="A45" s="107" t="s">
        <v>19</v>
      </c>
      <c r="B45" s="108"/>
      <c r="C45" s="47"/>
      <c r="E45" s="19">
        <f>SUM(E47:E49)</f>
        <v>3</v>
      </c>
      <c r="F45" s="9">
        <f>SUM(F47:F49)</f>
        <v>12</v>
      </c>
    </row>
    <row r="46" spans="1:6" ht="18" customHeight="1" x14ac:dyDescent="0.25">
      <c r="A46" s="109" t="s">
        <v>48</v>
      </c>
      <c r="B46" s="110"/>
      <c r="C46" s="36"/>
      <c r="D46" s="36"/>
      <c r="E46" s="48"/>
      <c r="F46" s="48"/>
    </row>
    <row r="47" spans="1:6" ht="18" customHeight="1" x14ac:dyDescent="0.25">
      <c r="A47" s="66" t="s">
        <v>12</v>
      </c>
      <c r="B47" s="45" t="s">
        <v>49</v>
      </c>
      <c r="C47" s="36">
        <v>33</v>
      </c>
      <c r="D47" s="36">
        <v>0</v>
      </c>
      <c r="E47" s="48">
        <v>1</v>
      </c>
      <c r="F47" s="48">
        <v>4</v>
      </c>
    </row>
    <row r="48" spans="1:6" ht="18" customHeight="1" x14ac:dyDescent="0.25">
      <c r="A48" s="66" t="s">
        <v>12</v>
      </c>
      <c r="B48" s="45" t="s">
        <v>50</v>
      </c>
      <c r="C48" s="36">
        <v>33</v>
      </c>
      <c r="D48" s="36">
        <v>0</v>
      </c>
      <c r="E48" s="48">
        <v>1</v>
      </c>
      <c r="F48" s="48">
        <v>4</v>
      </c>
    </row>
    <row r="49" spans="1:6" ht="18" customHeight="1" x14ac:dyDescent="0.25">
      <c r="A49" s="66" t="s">
        <v>12</v>
      </c>
      <c r="B49" s="52" t="s">
        <v>51</v>
      </c>
      <c r="C49" s="36">
        <v>33</v>
      </c>
      <c r="D49" s="36">
        <v>0</v>
      </c>
      <c r="E49" s="48">
        <v>1</v>
      </c>
      <c r="F49" s="48">
        <v>4</v>
      </c>
    </row>
    <row r="50" spans="1:6" ht="18" customHeight="1" x14ac:dyDescent="0.25">
      <c r="A50" s="66" t="s">
        <v>12</v>
      </c>
      <c r="B50" s="52" t="s">
        <v>53</v>
      </c>
      <c r="C50" s="36">
        <v>35</v>
      </c>
      <c r="D50" s="36">
        <v>0</v>
      </c>
      <c r="E50" s="48">
        <v>1</v>
      </c>
      <c r="F50" s="48">
        <v>4</v>
      </c>
    </row>
    <row r="51" spans="1:6" ht="18" customHeight="1" x14ac:dyDescent="0.25">
      <c r="A51" s="66" t="s">
        <v>12</v>
      </c>
      <c r="B51" s="69" t="s">
        <v>76</v>
      </c>
      <c r="C51" s="36">
        <v>35</v>
      </c>
      <c r="D51" s="36">
        <v>0</v>
      </c>
      <c r="E51" s="48">
        <v>1</v>
      </c>
      <c r="F51" s="48">
        <v>4</v>
      </c>
    </row>
    <row r="52" spans="1:6" ht="18" customHeight="1" x14ac:dyDescent="0.25">
      <c r="A52" s="66" t="s">
        <v>12</v>
      </c>
      <c r="B52" s="67" t="s">
        <v>55</v>
      </c>
      <c r="C52" s="36">
        <v>35</v>
      </c>
      <c r="D52" s="36">
        <v>0</v>
      </c>
      <c r="E52" s="48">
        <v>1</v>
      </c>
      <c r="F52" s="48">
        <v>4</v>
      </c>
    </row>
    <row r="53" spans="1:6" ht="18" customHeight="1" x14ac:dyDescent="0.25">
      <c r="A53" s="66" t="s">
        <v>12</v>
      </c>
      <c r="B53" s="45" t="s">
        <v>44</v>
      </c>
      <c r="C53" s="36">
        <v>33</v>
      </c>
      <c r="D53" s="36">
        <v>0</v>
      </c>
      <c r="E53" s="36">
        <v>1</v>
      </c>
      <c r="F53" s="36">
        <v>4</v>
      </c>
    </row>
    <row r="54" spans="1:6" ht="18" customHeight="1" x14ac:dyDescent="0.25">
      <c r="A54" s="66" t="s">
        <v>12</v>
      </c>
      <c r="B54" s="45" t="s">
        <v>56</v>
      </c>
      <c r="C54" s="36">
        <v>33</v>
      </c>
      <c r="D54" s="36">
        <v>0</v>
      </c>
      <c r="E54" s="48">
        <v>1</v>
      </c>
      <c r="F54" s="48">
        <v>4</v>
      </c>
    </row>
    <row r="55" spans="1:6" ht="18" customHeight="1" x14ac:dyDescent="0.25">
      <c r="A55" s="66" t="s">
        <v>12</v>
      </c>
      <c r="B55" s="52" t="s">
        <v>52</v>
      </c>
      <c r="C55" s="36">
        <v>36</v>
      </c>
      <c r="D55" s="36">
        <v>0</v>
      </c>
      <c r="E55" s="48">
        <v>1</v>
      </c>
      <c r="F55" s="48">
        <v>4</v>
      </c>
    </row>
    <row r="56" spans="1:6" ht="18" customHeight="1" x14ac:dyDescent="0.25">
      <c r="A56" s="66" t="s">
        <v>12</v>
      </c>
      <c r="B56" s="45" t="s">
        <v>58</v>
      </c>
      <c r="C56" s="36">
        <v>33</v>
      </c>
      <c r="D56" s="36">
        <v>0</v>
      </c>
      <c r="E56" s="48">
        <v>1</v>
      </c>
      <c r="F56" s="48">
        <v>4</v>
      </c>
    </row>
    <row r="57" spans="1:6" ht="18" customHeight="1" x14ac:dyDescent="0.25">
      <c r="A57" s="66" t="s">
        <v>12</v>
      </c>
      <c r="B57" s="67" t="s">
        <v>59</v>
      </c>
      <c r="C57" s="36">
        <v>36</v>
      </c>
      <c r="D57" s="36">
        <v>0</v>
      </c>
      <c r="E57" s="48">
        <v>1</v>
      </c>
      <c r="F57" s="48">
        <v>4</v>
      </c>
    </row>
    <row r="58" spans="1:6" ht="18" customHeight="1" x14ac:dyDescent="0.25">
      <c r="A58" s="66" t="s">
        <v>12</v>
      </c>
      <c r="B58" s="49" t="s">
        <v>57</v>
      </c>
      <c r="C58" s="34">
        <v>33</v>
      </c>
      <c r="D58" s="34">
        <v>0</v>
      </c>
      <c r="E58" s="11">
        <v>1</v>
      </c>
      <c r="F58" s="11">
        <v>4</v>
      </c>
    </row>
    <row r="59" spans="1:6" ht="18" customHeight="1" x14ac:dyDescent="0.25">
      <c r="A59" s="66" t="s">
        <v>12</v>
      </c>
      <c r="B59" s="52" t="s">
        <v>60</v>
      </c>
      <c r="C59" s="36">
        <v>33</v>
      </c>
      <c r="D59" s="36">
        <v>0</v>
      </c>
      <c r="E59" s="48">
        <v>1</v>
      </c>
      <c r="F59" s="48">
        <v>4</v>
      </c>
    </row>
    <row r="60" spans="1:6" ht="18" customHeight="1" x14ac:dyDescent="0.25">
      <c r="A60" s="66" t="s">
        <v>12</v>
      </c>
      <c r="B60" s="45" t="s">
        <v>61</v>
      </c>
      <c r="C60" s="36">
        <v>33</v>
      </c>
      <c r="D60" s="36">
        <v>0</v>
      </c>
      <c r="E60" s="48">
        <v>1</v>
      </c>
      <c r="F60" s="48">
        <v>4</v>
      </c>
    </row>
    <row r="61" spans="1:6" ht="18" customHeight="1" x14ac:dyDescent="0.25">
      <c r="A61" s="30" t="s">
        <v>12</v>
      </c>
      <c r="B61" s="45" t="s">
        <v>62</v>
      </c>
      <c r="C61" s="36">
        <v>33</v>
      </c>
      <c r="D61" s="36">
        <v>0</v>
      </c>
      <c r="E61" s="48">
        <v>1</v>
      </c>
      <c r="F61" s="48">
        <v>4</v>
      </c>
    </row>
    <row r="62" spans="1:6" ht="18" customHeight="1" x14ac:dyDescent="0.25">
      <c r="A62" s="30"/>
      <c r="B62" s="58" t="s">
        <v>63</v>
      </c>
      <c r="C62" s="54"/>
      <c r="D62" s="37"/>
      <c r="E62" s="5"/>
      <c r="F62" s="55"/>
    </row>
    <row r="63" spans="1:6" ht="33" customHeight="1" x14ac:dyDescent="0.25">
      <c r="A63" s="51"/>
      <c r="B63" s="71" t="s">
        <v>64</v>
      </c>
      <c r="C63" s="54"/>
      <c r="D63" s="5"/>
      <c r="E63" s="5"/>
      <c r="F63" s="5"/>
    </row>
    <row r="64" spans="1:6" ht="18" customHeight="1" x14ac:dyDescent="0.25">
      <c r="A64" s="94" t="s">
        <v>39</v>
      </c>
      <c r="B64" s="111"/>
      <c r="C64" s="38" t="s">
        <v>40</v>
      </c>
      <c r="D64" s="26"/>
      <c r="E64" s="19">
        <f>SUM(E65:E68)</f>
        <v>0</v>
      </c>
      <c r="F64" s="7">
        <f>SUM(F65:F68)</f>
        <v>0</v>
      </c>
    </row>
    <row r="65" spans="1:6" x14ac:dyDescent="0.25">
      <c r="A65" s="30"/>
      <c r="B65" s="44" t="s">
        <v>65</v>
      </c>
      <c r="C65" s="3"/>
      <c r="D65" s="4"/>
      <c r="E65" s="3"/>
      <c r="F65" s="4"/>
    </row>
    <row r="66" spans="1:6" x14ac:dyDescent="0.25">
      <c r="A66" s="30"/>
      <c r="B66" s="46" t="s">
        <v>66</v>
      </c>
      <c r="C66" s="3"/>
      <c r="D66" s="4"/>
      <c r="E66" s="3"/>
      <c r="F66" s="4"/>
    </row>
    <row r="67" spans="1:6" x14ac:dyDescent="0.25">
      <c r="A67" s="30"/>
      <c r="B67" s="56" t="s">
        <v>67</v>
      </c>
      <c r="C67" s="3"/>
      <c r="D67" s="4"/>
      <c r="E67" s="3"/>
      <c r="F67" s="4"/>
    </row>
    <row r="68" spans="1:6" ht="24" x14ac:dyDescent="0.25">
      <c r="A68" s="30"/>
      <c r="B68" s="57" t="s">
        <v>68</v>
      </c>
      <c r="C68" s="3"/>
      <c r="D68" s="4"/>
      <c r="E68" s="3"/>
      <c r="F68" s="4"/>
    </row>
    <row r="69" spans="1:6" s="6" customFormat="1" ht="15" customHeight="1" x14ac:dyDescent="0.25">
      <c r="A69" s="96" t="s">
        <v>69</v>
      </c>
      <c r="B69" s="112"/>
      <c r="C69" s="27">
        <f>SUM(C47:C61,C40:C44)</f>
        <v>641</v>
      </c>
      <c r="D69" s="2">
        <f>SUM(D47:D61,D40:D44)</f>
        <v>67.5</v>
      </c>
      <c r="E69" s="14"/>
      <c r="F69" s="39">
        <f>F39+F45+F64</f>
        <v>30</v>
      </c>
    </row>
    <row r="70" spans="1:6" x14ac:dyDescent="0.25">
      <c r="A70" s="98"/>
      <c r="B70" s="113"/>
      <c r="C70" s="114">
        <f>SUM(C69:D69)</f>
        <v>708.5</v>
      </c>
      <c r="D70" s="115"/>
      <c r="E70" s="25"/>
      <c r="F70" s="40"/>
    </row>
    <row r="71" spans="1:6" x14ac:dyDescent="0.25">
      <c r="A71" s="86" t="s">
        <v>3</v>
      </c>
      <c r="B71" s="100"/>
      <c r="C71" s="27">
        <f>SUM(C40:C43,C47:C49)</f>
        <v>200</v>
      </c>
      <c r="D71" s="2">
        <f>SUM(D40:D43,D47:D49)</f>
        <v>51</v>
      </c>
      <c r="E71" s="15"/>
      <c r="F71" s="41"/>
    </row>
    <row r="72" spans="1:6" ht="15.75" thickBot="1" x14ac:dyDescent="0.3">
      <c r="A72" s="78" t="s">
        <v>70</v>
      </c>
      <c r="B72" s="79"/>
      <c r="C72" s="28">
        <f>C69+C34</f>
        <v>1346</v>
      </c>
      <c r="D72" s="23">
        <f>D69+D34</f>
        <v>151.5</v>
      </c>
      <c r="E72" s="33"/>
      <c r="F72" s="42">
        <f>F34+F69</f>
        <v>60</v>
      </c>
    </row>
    <row r="73" spans="1:6" x14ac:dyDescent="0.25">
      <c r="A73" s="82"/>
      <c r="B73" s="83"/>
      <c r="C73" s="114">
        <f>SUM(C72:D72)</f>
        <v>1497.5</v>
      </c>
      <c r="D73" s="115"/>
    </row>
    <row r="74" spans="1:6" x14ac:dyDescent="0.25">
      <c r="A74" s="116" t="s">
        <v>71</v>
      </c>
      <c r="B74" s="117"/>
      <c r="C74" s="23">
        <f>SUM(C36,C71)</f>
        <v>400</v>
      </c>
      <c r="D74" s="23">
        <f>SUM(D71,D36)</f>
        <v>102</v>
      </c>
      <c r="E74" s="21"/>
      <c r="F74" s="21"/>
    </row>
    <row r="75" spans="1:6" x14ac:dyDescent="0.25">
      <c r="A75" s="35"/>
    </row>
  </sheetData>
  <mergeCells count="31">
    <mergeCell ref="A74:B74"/>
    <mergeCell ref="A69:B70"/>
    <mergeCell ref="C70:D70"/>
    <mergeCell ref="A71:B71"/>
    <mergeCell ref="A72:B73"/>
    <mergeCell ref="C73:D73"/>
    <mergeCell ref="A36:B36"/>
    <mergeCell ref="A38:B38"/>
    <mergeCell ref="C38:F38"/>
    <mergeCell ref="A39:B39"/>
    <mergeCell ref="A45:B45"/>
    <mergeCell ref="C5:F5"/>
    <mergeCell ref="A34:B35"/>
    <mergeCell ref="C35:D35"/>
    <mergeCell ref="A13:B13"/>
    <mergeCell ref="A32:B32"/>
    <mergeCell ref="A6:B6"/>
    <mergeCell ref="A5:B5"/>
    <mergeCell ref="A1:F1"/>
    <mergeCell ref="A2:B4"/>
    <mergeCell ref="C2:D2"/>
    <mergeCell ref="E2:F2"/>
    <mergeCell ref="C3:C4"/>
    <mergeCell ref="D3:D4"/>
    <mergeCell ref="E3:E4"/>
    <mergeCell ref="F3:F4"/>
    <mergeCell ref="A64:B64"/>
    <mergeCell ref="A14:B14"/>
    <mergeCell ref="A40:B40"/>
    <mergeCell ref="A46:B46"/>
    <mergeCell ref="A7:B7"/>
  </mergeCells>
  <conditionalFormatting sqref="F34">
    <cfRule type="cellIs" dxfId="2" priority="3" operator="notEqual">
      <formula>30</formula>
    </cfRule>
  </conditionalFormatting>
  <conditionalFormatting sqref="F69">
    <cfRule type="cellIs" dxfId="1" priority="2" operator="notEqual">
      <formula>30</formula>
    </cfRule>
  </conditionalFormatting>
  <conditionalFormatting sqref="F72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A65:A68 A33 A41:A44 A8:A12 A15:A31 A47:A63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e13c86-0a5b-4b4c-9a1e-f77387c5fca2">
      <Terms xmlns="http://schemas.microsoft.com/office/infopath/2007/PartnerControls"/>
    </lcf76f155ced4ddcb4097134ff3c332f>
    <TaxCatchAll xmlns="81500458-e739-44f1-99e6-baaabe4ffd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D5467EFB0CB74892B6A42B41E159EE" ma:contentTypeVersion="13" ma:contentTypeDescription="Crée un document." ma:contentTypeScope="" ma:versionID="d2ab9bca20964d780f45a760579e11d4">
  <xsd:schema xmlns:xsd="http://www.w3.org/2001/XMLSchema" xmlns:xs="http://www.w3.org/2001/XMLSchema" xmlns:p="http://schemas.microsoft.com/office/2006/metadata/properties" xmlns:ns2="c1e13c86-0a5b-4b4c-9a1e-f77387c5fca2" xmlns:ns3="81500458-e739-44f1-99e6-baaabe4ffd07" targetNamespace="http://schemas.microsoft.com/office/2006/metadata/properties" ma:root="true" ma:fieldsID="45f6e751c0565aa9dd69e7e37e40fb98" ns2:_="" ns3:_="">
    <xsd:import namespace="c1e13c86-0a5b-4b4c-9a1e-f77387c5fca2"/>
    <xsd:import namespace="81500458-e739-44f1-99e6-baaabe4ffd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13c86-0a5b-4b4c-9a1e-f77387c5fc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00458-e739-44f1-99e6-baaabe4ffd0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ceabbf-f269-4094-ad06-db71350e84db}" ma:internalName="TaxCatchAll" ma:showField="CatchAllData" ma:web="81500458-e739-44f1-99e6-baaabe4ffd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7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3EB625-921E-4FE3-87BB-CE04734CE9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4113F-0C73-4110-A502-467B23E6C19E}">
  <ds:schemaRefs>
    <ds:schemaRef ds:uri="http://schemas.microsoft.com/office/2006/metadata/properties"/>
    <ds:schemaRef ds:uri="http://schemas.microsoft.com/office/infopath/2007/PartnerControls"/>
    <ds:schemaRef ds:uri="c1e13c86-0a5b-4b4c-9a1e-f77387c5fca2"/>
    <ds:schemaRef ds:uri="81500458-e739-44f1-99e6-baaabe4ffd07"/>
  </ds:schemaRefs>
</ds:datastoreItem>
</file>

<file path=customXml/itemProps3.xml><?xml version="1.0" encoding="utf-8"?>
<ds:datastoreItem xmlns:ds="http://schemas.openxmlformats.org/officeDocument/2006/customXml" ds:itemID="{EAB3C2D9-286A-4567-AA54-1122BF3B3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13c86-0a5b-4b4c-9a1e-f77387c5fca2"/>
    <ds:schemaRef ds:uri="81500458-e739-44f1-99e6-baaabe4ffd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Maquette Fr-Allem et Espagn</vt:lpstr>
      <vt:lpstr>Maquette Fr-Anglais</vt:lpstr>
      <vt:lpstr>'Maquette Fr-Allem et Espagn'!Zone_d_impression</vt:lpstr>
      <vt:lpstr>'Maquette Fr-Anglais'!Zone_d_impression</vt:lpstr>
    </vt:vector>
  </TitlesOfParts>
  <Manager/>
  <Company>Université Paris 1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2026-02-10T14:05:12Z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0x0101001FD5467EFB0CB74892B6A42B41E159EE</vt:lpwstr>
  </property>
  <property fmtid="{D5CDD505-2E9C-101B-9397-08002B2CF9AE}" pid="11" name="Order">
    <vt:r8>612500</vt:r8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