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1-Maquettes en attente/07-EDS INTER-k/"/>
    </mc:Choice>
  </mc:AlternateContent>
  <xr:revisionPtr revIDLastSave="211" documentId="8_{DE28EAE8-52C7-4804-A3D8-79929B4187D6}" xr6:coauthVersionLast="47" xr6:coauthVersionMax="47" xr10:uidLastSave="{E790D926-7E57-4ED1-BF2C-1B66998B05E9}"/>
  <bookViews>
    <workbookView xWindow="-120" yWindow="-120" windowWidth="25440" windowHeight="15270" tabRatio="769" xr2:uid="{00000000-000D-0000-FFFF-FFFF00000000}"/>
  </bookViews>
  <sheets>
    <sheet name="Maquette et MCC" sheetId="14" r:id="rId1"/>
  </sheets>
  <definedNames>
    <definedName name="_xlnm.Print_Area" localSheetId="0">'Maquette et MCC'!$A$1:$F$71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4" l="1"/>
  <c r="E22" i="14"/>
  <c r="F22" i="14"/>
  <c r="C25" i="14"/>
  <c r="D25" i="14"/>
  <c r="F25" i="14"/>
  <c r="C26" i="14"/>
  <c r="C27" i="14"/>
  <c r="D27" i="14"/>
  <c r="F30" i="14"/>
  <c r="F34" i="14"/>
  <c r="E61" i="14"/>
  <c r="F61" i="14"/>
  <c r="C66" i="14"/>
  <c r="D66" i="14"/>
  <c r="F66" i="14"/>
  <c r="C67" i="14"/>
  <c r="C68" i="14"/>
  <c r="D68" i="14"/>
  <c r="C69" i="14"/>
  <c r="D69" i="14"/>
  <c r="F69" i="14"/>
  <c r="C70" i="14"/>
  <c r="C71" i="14"/>
  <c r="D71" i="14"/>
</calcChain>
</file>

<file path=xl/sharedStrings.xml><?xml version="1.0" encoding="utf-8"?>
<sst xmlns="http://schemas.openxmlformats.org/spreadsheetml/2006/main" count="112" uniqueCount="67">
  <si>
    <t>DEG/Droits français-droits étrangers/M1 TRANSITOIRE Droit français-italiens (M1G409)/FI/EDS-International, européen et comparé (O7)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</si>
  <si>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</si>
  <si>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</si>
  <si>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</si>
  <si>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</si>
  <si>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</si>
  <si>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</si>
  <si>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</si>
  <si>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1</t>
  </si>
  <si>
    <t>UE 1</t>
  </si>
  <si>
    <t>Cours obligatoire</t>
  </si>
  <si>
    <t>Droit international privé 1</t>
  </si>
  <si>
    <t>Droit international économique 1</t>
  </si>
  <si>
    <t>1 cours obligatoire au choix parmi les suivants dans la liste</t>
  </si>
  <si>
    <t xml:space="preserve">Cours optionnel </t>
  </si>
  <si>
    <t>Principe de la fiscalité des entreprises</t>
  </si>
  <si>
    <t>Droit de la concurrence de l'UE</t>
  </si>
  <si>
    <t>Contentieux de l'UE</t>
  </si>
  <si>
    <t>Droit de l’environnement</t>
  </si>
  <si>
    <t>Droit du commerce international</t>
  </si>
  <si>
    <t>Contentieux administratif </t>
  </si>
  <si>
    <t>Droit administratif des biens</t>
  </si>
  <si>
    <t>UE 2</t>
  </si>
  <si>
    <t>Procédure pénale</t>
  </si>
  <si>
    <t xml:space="preserve">Droit fondamentaux </t>
  </si>
  <si>
    <t>Histoire de la pensée juridique</t>
  </si>
  <si>
    <t>Anglais</t>
  </si>
  <si>
    <t>Bonifications</t>
  </si>
  <si>
    <t xml:space="preserve"> </t>
  </si>
  <si>
    <t>Expérience en milieu professionnel**</t>
  </si>
  <si>
    <t>Engagement civique et juridique*</t>
  </si>
  <si>
    <t xml:space="preserve">Total  </t>
  </si>
  <si>
    <t>Volume horaire étudiant</t>
  </si>
  <si>
    <t>Semestre 2</t>
  </si>
  <si>
    <t>Droit international privé 2</t>
  </si>
  <si>
    <t>Droit international économique 2</t>
  </si>
  <si>
    <t>Droit pénal spécial</t>
  </si>
  <si>
    <t>1 matière obligatoire au choix parmi les suivantes dans la liste</t>
  </si>
  <si>
    <t>Droit financier et fiscal européen</t>
  </si>
  <si>
    <t>Droit social international et européen</t>
  </si>
  <si>
    <t>Marché intérieur et politique de l'Union européenne</t>
  </si>
  <si>
    <t>Système juridique de l'Union européenne</t>
  </si>
  <si>
    <t>2 matières obligatoires au choix parmi les suivantes dans la liste</t>
  </si>
  <si>
    <t>Droit civil des biens</t>
  </si>
  <si>
    <t>Relations collectives du travail</t>
  </si>
  <si>
    <t>Droit public comparé des affaires</t>
  </si>
  <si>
    <t>Fiscalité des groupes de société</t>
  </si>
  <si>
    <t>Droit de l'énergie</t>
  </si>
  <si>
    <t>Propriété littéraire et artistique</t>
  </si>
  <si>
    <t>Droit du numérique</t>
  </si>
  <si>
    <t>Arbitrage et MARD</t>
  </si>
  <si>
    <t>Procédures civiles d'exécution</t>
  </si>
  <si>
    <t>Droits sociaux et environnementaux</t>
  </si>
  <si>
    <t>Droit des étrangers et de la nationalité</t>
  </si>
  <si>
    <t>Droit de la famille</t>
  </si>
  <si>
    <t>Droit pénal des affaires</t>
  </si>
  <si>
    <t>Droit des sûretés</t>
  </si>
  <si>
    <t>International Law Selected Issues</t>
  </si>
  <si>
    <t>Protection internationale et européenne des droits de l’homme </t>
  </si>
  <si>
    <t>Droit international pénal et humanitaire</t>
  </si>
  <si>
    <t>International Contracts</t>
  </si>
  <si>
    <t>Legal Theory</t>
  </si>
  <si>
    <t>*soumis à l'approbation du directeur de la formation</t>
  </si>
  <si>
    <t>**stage d'au moins un mois temps plein, obligatoire en M2 si non réalisé en M1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</si>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</sst>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name val="Calibri"/>
      <family val="2"/>
    </font>
    <font>
      <i/>
      <sz val="11"/>
      <color rgb="FF000000"/>
      <name val="Calibri"/>
      <scheme val="minor"/>
    </font>
    <font>
      <i/>
      <sz val="11"/>
      <color theme="1"/>
      <name val="Calibri"/>
      <scheme val="minor"/>
    </font>
    <font>
      <sz val="11"/>
      <color rgb="FF000000"/>
      <name val="Calibri"/>
      <scheme val="minor"/>
    </font>
    <font>
      <i/>
      <sz val="11"/>
      <name val="Calibri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B0F0"/>
      <name val="Calibri"/>
      <family val="2"/>
    </font>
    <font>
      <b/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14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0" xfId="0" applyAlignment="1">
      <alignment horizontal="left" vertical="center"/>
    </xf>
    <xf numFmtId="0" fontId="0" fillId="5" borderId="10" xfId="0" applyFill="1" applyBorder="1" applyAlignment="1">
      <alignment horizontal="center"/>
    </xf>
    <xf numFmtId="0" fontId="0" fillId="4" borderId="0" xfId="0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13" xfId="0" applyBorder="1"/>
    <xf numFmtId="0" fontId="0" fillId="4" borderId="1" xfId="0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2" xfId="0" applyBorder="1"/>
    <xf numFmtId="0" fontId="0" fillId="5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2" xfId="0" applyBorder="1"/>
    <xf numFmtId="0" fontId="14" fillId="4" borderId="17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0" fillId="0" borderId="8" xfId="0" applyBorder="1" applyAlignment="1">
      <alignment vertical="center"/>
    </xf>
    <xf numFmtId="0" fontId="12" fillId="4" borderId="3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7" fillId="0" borderId="6" xfId="0" applyFont="1" applyBorder="1"/>
    <xf numFmtId="0" fontId="7" fillId="5" borderId="10" xfId="0" applyFont="1" applyFill="1" applyBorder="1" applyAlignment="1">
      <alignment horizontal="center"/>
    </xf>
    <xf numFmtId="0" fontId="17" fillId="0" borderId="5" xfId="0" applyFont="1" applyBorder="1" applyAlignment="1">
      <alignment horizontal="left" vertical="center" wrapText="1"/>
    </xf>
    <xf numFmtId="0" fontId="15" fillId="4" borderId="1" xfId="0" applyFont="1" applyFill="1" applyBorder="1"/>
    <xf numFmtId="0" fontId="16" fillId="4" borderId="5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0" fillId="4" borderId="1" xfId="0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21" fillId="4" borderId="0" xfId="0" applyFont="1" applyFill="1"/>
    <xf numFmtId="0" fontId="21" fillId="4" borderId="1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0" fontId="21" fillId="0" borderId="1" xfId="0" applyFont="1" applyBorder="1"/>
    <xf numFmtId="0" fontId="23" fillId="4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left" vertic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72"/>
  <sheetViews>
    <sheetView tabSelected="1" zoomScale="90" zoomScaleNormal="90" workbookViewId="0">
      <selection activeCell="N3" sqref="N3"/>
    </sheetView>
  </sheetViews>
  <sheetFormatPr defaultColWidth="11.42578125" defaultRowHeight="15"/>
  <cols>
    <col min="1" max="1" width="21" style="4" customWidth="1"/>
    <col min="2" max="2" width="31.5703125" style="15" customWidth="1"/>
    <col min="3" max="3" width="7.5703125" customWidth="1"/>
    <col min="4" max="4" width="7.42578125" customWidth="1"/>
    <col min="5" max="6" width="6.5703125" customWidth="1"/>
  </cols>
  <sheetData>
    <row r="1" spans="1:6" ht="137.25" customHeight="1">
      <c r="A1" s="94" t="s">
        <v>0</v>
      </c>
      <c r="B1" s="95"/>
      <c r="C1" s="95"/>
      <c r="D1" s="95"/>
      <c r="E1" s="95"/>
      <c r="F1" s="95"/>
    </row>
    <row r="2" spans="1:6" ht="47.25" customHeight="1">
      <c r="A2" s="93" t="s">
        <v>1</v>
      </c>
      <c r="B2" s="96"/>
      <c r="C2" s="101" t="s">
        <v>2</v>
      </c>
      <c r="D2" s="102"/>
      <c r="E2" s="103" t="s">
        <v>3</v>
      </c>
      <c r="F2" s="111"/>
    </row>
    <row r="3" spans="1:6" ht="90" customHeight="1">
      <c r="A3" s="97"/>
      <c r="B3" s="98"/>
      <c r="C3" s="104" t="s">
        <v>4</v>
      </c>
      <c r="D3" s="104" t="s">
        <v>5</v>
      </c>
      <c r="E3" s="106" t="s">
        <v>6</v>
      </c>
      <c r="F3" s="104" t="s">
        <v>7</v>
      </c>
    </row>
    <row r="4" spans="1:6" s="1" customFormat="1" ht="94.5" customHeight="1">
      <c r="A4" s="99"/>
      <c r="B4" s="100"/>
      <c r="C4" s="105"/>
      <c r="D4" s="105"/>
      <c r="E4" s="107"/>
      <c r="F4" s="105"/>
    </row>
    <row r="5" spans="1:6" ht="15.75" customHeight="1">
      <c r="A5" s="117" t="s">
        <v>8</v>
      </c>
      <c r="B5" s="118"/>
      <c r="C5" s="112"/>
      <c r="D5" s="113"/>
      <c r="E5" s="113"/>
      <c r="F5" s="126"/>
    </row>
    <row r="6" spans="1:6" ht="18" customHeight="1">
      <c r="A6" s="88" t="s">
        <v>9</v>
      </c>
      <c r="B6" s="125"/>
      <c r="C6" s="13"/>
      <c r="D6" s="14"/>
      <c r="E6" s="16">
        <v>5</v>
      </c>
      <c r="F6" s="5">
        <f>SUM(F7:F8,F10)</f>
        <v>18</v>
      </c>
    </row>
    <row r="7" spans="1:6" ht="18" customHeight="1">
      <c r="A7" s="28" t="s">
        <v>10</v>
      </c>
      <c r="B7" s="40" t="s">
        <v>11</v>
      </c>
      <c r="C7" s="32">
        <v>33</v>
      </c>
      <c r="D7" s="32">
        <v>16.5</v>
      </c>
      <c r="E7" s="8">
        <v>2</v>
      </c>
      <c r="F7" s="82">
        <v>7</v>
      </c>
    </row>
    <row r="8" spans="1:6" ht="18" customHeight="1">
      <c r="A8" s="28" t="s">
        <v>10</v>
      </c>
      <c r="B8" s="40" t="s">
        <v>12</v>
      </c>
      <c r="C8" s="74">
        <v>33</v>
      </c>
      <c r="D8" s="74">
        <v>16.5</v>
      </c>
      <c r="E8" s="8">
        <v>2</v>
      </c>
      <c r="F8" s="82">
        <v>7</v>
      </c>
    </row>
    <row r="9" spans="1:6" ht="18" customHeight="1">
      <c r="A9" s="28"/>
      <c r="B9" s="46" t="s">
        <v>13</v>
      </c>
      <c r="C9" s="74"/>
      <c r="D9" s="74"/>
      <c r="E9" s="8"/>
      <c r="F9" s="82"/>
    </row>
    <row r="10" spans="1:6" ht="18.75" customHeight="1">
      <c r="A10" s="28" t="s">
        <v>14</v>
      </c>
      <c r="B10" s="127" t="s">
        <v>15</v>
      </c>
      <c r="C10" s="74">
        <v>33</v>
      </c>
      <c r="D10" s="74">
        <v>0</v>
      </c>
      <c r="E10" s="8">
        <v>1</v>
      </c>
      <c r="F10" s="83">
        <v>4</v>
      </c>
    </row>
    <row r="11" spans="1:6" ht="18" customHeight="1">
      <c r="A11" s="28" t="s">
        <v>14</v>
      </c>
      <c r="B11" s="127" t="s">
        <v>16</v>
      </c>
      <c r="C11" s="74">
        <v>33</v>
      </c>
      <c r="D11" s="74">
        <v>0</v>
      </c>
      <c r="E11" s="8">
        <v>1</v>
      </c>
      <c r="F11" s="83">
        <v>4</v>
      </c>
    </row>
    <row r="12" spans="1:6" ht="18" customHeight="1">
      <c r="A12" s="28" t="s">
        <v>14</v>
      </c>
      <c r="B12" s="65" t="s">
        <v>17</v>
      </c>
      <c r="C12" s="74">
        <v>33</v>
      </c>
      <c r="D12" s="32">
        <v>0</v>
      </c>
      <c r="E12" s="8">
        <v>1</v>
      </c>
      <c r="F12" s="83">
        <v>4</v>
      </c>
    </row>
    <row r="13" spans="1:6" ht="18" customHeight="1">
      <c r="A13" s="28" t="s">
        <v>14</v>
      </c>
      <c r="B13" s="80" t="s">
        <v>18</v>
      </c>
      <c r="C13" s="75">
        <v>33</v>
      </c>
      <c r="D13" s="32">
        <v>0</v>
      </c>
      <c r="E13" s="8">
        <v>1</v>
      </c>
      <c r="F13" s="83">
        <v>4</v>
      </c>
    </row>
    <row r="14" spans="1:6" ht="18" customHeight="1">
      <c r="A14" s="28" t="s">
        <v>14</v>
      </c>
      <c r="B14" s="80" t="s">
        <v>19</v>
      </c>
      <c r="C14" s="75">
        <v>33</v>
      </c>
      <c r="D14" s="32">
        <v>0</v>
      </c>
      <c r="E14" s="8">
        <v>1</v>
      </c>
      <c r="F14" s="83">
        <v>4</v>
      </c>
    </row>
    <row r="15" spans="1:6" ht="18" customHeight="1">
      <c r="A15" s="28" t="s">
        <v>14</v>
      </c>
      <c r="B15" s="80" t="s">
        <v>20</v>
      </c>
      <c r="C15" s="75">
        <v>33</v>
      </c>
      <c r="D15" s="32">
        <v>0</v>
      </c>
      <c r="E15" s="8">
        <v>1</v>
      </c>
      <c r="F15" s="83">
        <v>4</v>
      </c>
    </row>
    <row r="16" spans="1:6" ht="18" customHeight="1">
      <c r="A16" s="28" t="s">
        <v>14</v>
      </c>
      <c r="B16" s="80" t="s">
        <v>21</v>
      </c>
      <c r="C16" s="24">
        <v>36</v>
      </c>
      <c r="D16" s="32">
        <v>0</v>
      </c>
      <c r="E16" s="8">
        <v>1</v>
      </c>
      <c r="F16" s="83">
        <v>4</v>
      </c>
    </row>
    <row r="17" spans="1:6" ht="18" customHeight="1">
      <c r="A17" s="88" t="s">
        <v>22</v>
      </c>
      <c r="B17" s="125"/>
      <c r="C17" s="52"/>
      <c r="D17" s="49"/>
      <c r="E17" s="50">
        <v>3.25</v>
      </c>
      <c r="F17" s="51">
        <v>12</v>
      </c>
    </row>
    <row r="18" spans="1:6" s="17" customFormat="1" ht="18" customHeight="1">
      <c r="A18" s="67" t="s">
        <v>10</v>
      </c>
      <c r="B18" s="81" t="s">
        <v>23</v>
      </c>
      <c r="C18" s="34">
        <v>35</v>
      </c>
      <c r="D18" s="85">
        <v>0</v>
      </c>
      <c r="E18" s="71">
        <v>1</v>
      </c>
      <c r="F18" s="83">
        <v>3</v>
      </c>
    </row>
    <row r="19" spans="1:6" ht="18" customHeight="1">
      <c r="A19" s="28" t="s">
        <v>10</v>
      </c>
      <c r="B19" s="72" t="s">
        <v>24</v>
      </c>
      <c r="C19" s="24">
        <v>36</v>
      </c>
      <c r="D19" s="24">
        <v>0</v>
      </c>
      <c r="E19" s="8">
        <v>1</v>
      </c>
      <c r="F19" s="83">
        <v>3</v>
      </c>
    </row>
    <row r="20" spans="1:6" ht="18" customHeight="1">
      <c r="A20" s="56" t="s">
        <v>10</v>
      </c>
      <c r="B20" s="57" t="s">
        <v>25</v>
      </c>
      <c r="C20" s="24">
        <v>33</v>
      </c>
      <c r="D20" s="24">
        <v>0</v>
      </c>
      <c r="E20" s="8">
        <v>1</v>
      </c>
      <c r="F20" s="83">
        <v>3</v>
      </c>
    </row>
    <row r="21" spans="1:6" ht="18" customHeight="1">
      <c r="A21" s="55" t="s">
        <v>10</v>
      </c>
      <c r="B21" s="54" t="s">
        <v>26</v>
      </c>
      <c r="C21" s="76">
        <v>0</v>
      </c>
      <c r="D21" s="76">
        <v>18</v>
      </c>
      <c r="E21" s="76">
        <v>0.25</v>
      </c>
      <c r="F21" s="84">
        <v>3</v>
      </c>
    </row>
    <row r="22" spans="1:6" ht="18" customHeight="1">
      <c r="A22" s="110" t="s">
        <v>27</v>
      </c>
      <c r="B22" s="116"/>
      <c r="C22" s="35" t="s">
        <v>28</v>
      </c>
      <c r="D22" s="23"/>
      <c r="E22" s="16">
        <f>SUM(E23:E24)</f>
        <v>0</v>
      </c>
      <c r="F22" s="5">
        <f>SUM(F23:F24)</f>
        <v>0</v>
      </c>
    </row>
    <row r="23" spans="1:6" ht="18" customHeight="1">
      <c r="A23" s="28"/>
      <c r="B23" s="41" t="s">
        <v>29</v>
      </c>
      <c r="C23" s="32"/>
      <c r="D23" s="32"/>
      <c r="E23" s="32"/>
      <c r="F23" s="32"/>
    </row>
    <row r="24" spans="1:6">
      <c r="A24" s="28"/>
      <c r="B24" s="42" t="s">
        <v>30</v>
      </c>
      <c r="C24" s="32"/>
      <c r="D24" s="32"/>
      <c r="E24" s="32"/>
      <c r="F24" s="32"/>
    </row>
    <row r="25" spans="1:6" s="4" customFormat="1">
      <c r="A25" s="108" t="s">
        <v>31</v>
      </c>
      <c r="B25" s="114"/>
      <c r="C25" s="27">
        <f>SUM(C7:C21)</f>
        <v>404</v>
      </c>
      <c r="D25" s="27">
        <f>SUM(D7:D21)</f>
        <v>51</v>
      </c>
      <c r="E25" s="8"/>
      <c r="F25" s="9">
        <f>F6+F17+F22</f>
        <v>30</v>
      </c>
    </row>
    <row r="26" spans="1:6" s="4" customFormat="1">
      <c r="A26" s="109"/>
      <c r="B26" s="115"/>
      <c r="C26" s="103">
        <f>SUM(C25:D25)</f>
        <v>455</v>
      </c>
      <c r="D26" s="111"/>
      <c r="E26" s="10"/>
      <c r="F26" s="7"/>
    </row>
    <row r="27" spans="1:6" ht="19.5" customHeight="1">
      <c r="A27" s="103" t="s">
        <v>32</v>
      </c>
      <c r="B27" s="111"/>
      <c r="C27" s="20">
        <f>SUM(C7:C10,C18:C21)</f>
        <v>203</v>
      </c>
      <c r="D27" s="20">
        <f>SUM(D7:D10,D18:D21)</f>
        <v>51</v>
      </c>
      <c r="E27" s="29"/>
      <c r="F27" s="21"/>
    </row>
    <row r="28" spans="1:6" ht="18" customHeight="1">
      <c r="A28" s="18"/>
      <c r="B28" s="18"/>
      <c r="C28" s="18"/>
      <c r="D28" s="18"/>
      <c r="E28" s="19"/>
      <c r="F28" s="18"/>
    </row>
    <row r="29" spans="1:6">
      <c r="A29" s="117" t="s">
        <v>33</v>
      </c>
      <c r="B29" s="118"/>
      <c r="C29" s="112"/>
      <c r="D29" s="113"/>
      <c r="E29" s="113"/>
      <c r="F29" s="126"/>
    </row>
    <row r="30" spans="1:6">
      <c r="A30" s="88" t="s">
        <v>9</v>
      </c>
      <c r="B30" s="125"/>
      <c r="C30" s="13"/>
      <c r="D30" s="59"/>
      <c r="E30" s="60">
        <v>5</v>
      </c>
      <c r="F30" s="30">
        <f>SUM(F31:F33)</f>
        <v>18</v>
      </c>
    </row>
    <row r="31" spans="1:6">
      <c r="A31" s="28" t="s">
        <v>10</v>
      </c>
      <c r="B31" s="41" t="s">
        <v>34</v>
      </c>
      <c r="C31" s="34">
        <v>33</v>
      </c>
      <c r="D31" s="34">
        <v>16.5</v>
      </c>
      <c r="E31" s="34">
        <v>2</v>
      </c>
      <c r="F31" s="86">
        <v>7</v>
      </c>
    </row>
    <row r="32" spans="1:6">
      <c r="A32" s="28" t="s">
        <v>10</v>
      </c>
      <c r="B32" s="61" t="s">
        <v>35</v>
      </c>
      <c r="C32" s="34">
        <v>33</v>
      </c>
      <c r="D32" s="34">
        <v>16.5</v>
      </c>
      <c r="E32" s="34">
        <v>2</v>
      </c>
      <c r="F32" s="86">
        <v>7</v>
      </c>
    </row>
    <row r="33" spans="1:6" ht="24.75" customHeight="1">
      <c r="A33" s="64" t="s">
        <v>10</v>
      </c>
      <c r="B33" s="63" t="s">
        <v>36</v>
      </c>
      <c r="C33" s="34">
        <v>35</v>
      </c>
      <c r="D33" s="85">
        <v>0</v>
      </c>
      <c r="E33" s="8">
        <v>1</v>
      </c>
      <c r="F33" s="83">
        <v>4</v>
      </c>
    </row>
    <row r="34" spans="1:6" ht="18" customHeight="1">
      <c r="A34" s="88" t="s">
        <v>22</v>
      </c>
      <c r="B34" s="125"/>
      <c r="C34" s="43"/>
      <c r="E34" s="16">
        <v>3.25</v>
      </c>
      <c r="F34" s="6">
        <f>SUM(F35,F37,F42:F43)</f>
        <v>12</v>
      </c>
    </row>
    <row r="35" spans="1:6" s="17" customFormat="1" ht="25.5" customHeight="1">
      <c r="A35" s="48" t="s">
        <v>10</v>
      </c>
      <c r="B35" s="53" t="s">
        <v>26</v>
      </c>
      <c r="C35" s="76">
        <v>0</v>
      </c>
      <c r="D35" s="76">
        <v>18</v>
      </c>
      <c r="E35" s="76">
        <v>0.25</v>
      </c>
      <c r="F35" s="84">
        <v>3</v>
      </c>
    </row>
    <row r="36" spans="1:6" ht="27.75" customHeight="1">
      <c r="A36" s="89" t="s">
        <v>37</v>
      </c>
      <c r="B36" s="90"/>
      <c r="C36" s="34"/>
      <c r="D36" s="34"/>
      <c r="E36" s="44"/>
      <c r="F36" s="87"/>
    </row>
    <row r="37" spans="1:6" ht="17.25" customHeight="1">
      <c r="A37" s="28" t="s">
        <v>14</v>
      </c>
      <c r="B37" s="41" t="s">
        <v>38</v>
      </c>
      <c r="C37" s="34">
        <v>33</v>
      </c>
      <c r="D37" s="34">
        <v>0</v>
      </c>
      <c r="E37" s="44">
        <v>1</v>
      </c>
      <c r="F37" s="86">
        <v>3</v>
      </c>
    </row>
    <row r="38" spans="1:6" ht="46.5" customHeight="1">
      <c r="A38" s="28" t="s">
        <v>14</v>
      </c>
      <c r="B38" s="41" t="s">
        <v>39</v>
      </c>
      <c r="C38" s="34">
        <v>33</v>
      </c>
      <c r="D38" s="34">
        <v>0</v>
      </c>
      <c r="E38" s="44">
        <v>1</v>
      </c>
      <c r="F38" s="86">
        <v>3</v>
      </c>
    </row>
    <row r="39" spans="1:6" ht="32.25" customHeight="1">
      <c r="A39" s="28" t="s">
        <v>14</v>
      </c>
      <c r="B39" s="47" t="s">
        <v>40</v>
      </c>
      <c r="C39" s="34">
        <v>33</v>
      </c>
      <c r="D39" s="34">
        <v>0</v>
      </c>
      <c r="E39" s="44">
        <v>1</v>
      </c>
      <c r="F39" s="86">
        <v>3</v>
      </c>
    </row>
    <row r="40" spans="1:6" ht="24.75" customHeight="1">
      <c r="A40" s="28" t="s">
        <v>14</v>
      </c>
      <c r="B40" s="41" t="s">
        <v>41</v>
      </c>
      <c r="C40" s="34">
        <v>36</v>
      </c>
      <c r="D40" s="34">
        <v>0</v>
      </c>
      <c r="E40" s="44">
        <v>1</v>
      </c>
      <c r="F40" s="86">
        <v>3</v>
      </c>
    </row>
    <row r="41" spans="1:6" ht="27" customHeight="1">
      <c r="A41" s="91" t="s">
        <v>42</v>
      </c>
      <c r="B41" s="92"/>
      <c r="C41" s="34"/>
      <c r="D41" s="34"/>
      <c r="E41" s="44"/>
      <c r="F41" s="87"/>
    </row>
    <row r="42" spans="1:6" ht="24.6" customHeight="1">
      <c r="A42" s="62" t="s">
        <v>14</v>
      </c>
      <c r="B42" s="63" t="s">
        <v>43</v>
      </c>
      <c r="C42" s="34">
        <v>35</v>
      </c>
      <c r="D42" s="58">
        <v>0</v>
      </c>
      <c r="E42" s="44">
        <v>1</v>
      </c>
      <c r="F42" s="86">
        <v>3</v>
      </c>
    </row>
    <row r="43" spans="1:6" s="69" customFormat="1" ht="24.6" customHeight="1">
      <c r="A43" s="68" t="s">
        <v>14</v>
      </c>
      <c r="B43" s="73" t="s">
        <v>44</v>
      </c>
      <c r="C43" s="34">
        <v>36</v>
      </c>
      <c r="D43" s="70">
        <v>0</v>
      </c>
      <c r="E43" s="44">
        <v>1</v>
      </c>
      <c r="F43" s="86">
        <v>3</v>
      </c>
    </row>
    <row r="44" spans="1:6" ht="18" customHeight="1">
      <c r="A44" s="28" t="s">
        <v>14</v>
      </c>
      <c r="B44" s="41" t="s">
        <v>45</v>
      </c>
      <c r="C44" s="34">
        <v>33</v>
      </c>
      <c r="D44" s="34">
        <v>0</v>
      </c>
      <c r="E44" s="44">
        <v>1</v>
      </c>
      <c r="F44" s="86">
        <v>3</v>
      </c>
    </row>
    <row r="45" spans="1:6" ht="18" customHeight="1">
      <c r="A45" s="28" t="s">
        <v>14</v>
      </c>
      <c r="B45" s="41" t="s">
        <v>46</v>
      </c>
      <c r="C45" s="34">
        <v>33</v>
      </c>
      <c r="D45" s="34">
        <v>0</v>
      </c>
      <c r="E45" s="44">
        <v>1</v>
      </c>
      <c r="F45" s="86">
        <v>3</v>
      </c>
    </row>
    <row r="46" spans="1:6" ht="18" customHeight="1">
      <c r="A46" s="28" t="s">
        <v>14</v>
      </c>
      <c r="B46" s="41" t="s">
        <v>47</v>
      </c>
      <c r="C46" s="34">
        <v>33</v>
      </c>
      <c r="D46" s="34">
        <v>0</v>
      </c>
      <c r="E46" s="44">
        <v>1</v>
      </c>
      <c r="F46" s="86">
        <v>3</v>
      </c>
    </row>
    <row r="47" spans="1:6" ht="18" customHeight="1">
      <c r="A47" s="28" t="s">
        <v>14</v>
      </c>
      <c r="B47" s="47" t="s">
        <v>48</v>
      </c>
      <c r="C47" s="34">
        <v>33</v>
      </c>
      <c r="D47" s="34">
        <v>0</v>
      </c>
      <c r="E47" s="44">
        <v>1</v>
      </c>
      <c r="F47" s="86">
        <v>3</v>
      </c>
    </row>
    <row r="48" spans="1:6" ht="18" customHeight="1">
      <c r="A48" s="28" t="s">
        <v>14</v>
      </c>
      <c r="B48" s="41" t="s">
        <v>49</v>
      </c>
      <c r="C48" s="34">
        <v>33</v>
      </c>
      <c r="D48" s="34">
        <v>0</v>
      </c>
      <c r="E48" s="44">
        <v>1</v>
      </c>
      <c r="F48" s="86">
        <v>3</v>
      </c>
    </row>
    <row r="49" spans="1:6" ht="18" customHeight="1">
      <c r="A49" s="28" t="s">
        <v>14</v>
      </c>
      <c r="B49" s="47" t="s">
        <v>50</v>
      </c>
      <c r="C49" s="34">
        <v>33</v>
      </c>
      <c r="D49" s="34">
        <v>0</v>
      </c>
      <c r="E49" s="44">
        <v>1</v>
      </c>
      <c r="F49" s="86">
        <v>3</v>
      </c>
    </row>
    <row r="50" spans="1:6" ht="18" customHeight="1">
      <c r="A50" s="28" t="s">
        <v>14</v>
      </c>
      <c r="B50" s="41" t="s">
        <v>51</v>
      </c>
      <c r="C50" s="34">
        <v>33</v>
      </c>
      <c r="D50" s="34">
        <v>0</v>
      </c>
      <c r="E50" s="44">
        <v>1</v>
      </c>
      <c r="F50" s="86">
        <v>3</v>
      </c>
    </row>
    <row r="51" spans="1:6" ht="18" customHeight="1">
      <c r="A51" s="28" t="s">
        <v>14</v>
      </c>
      <c r="B51" s="41" t="s">
        <v>52</v>
      </c>
      <c r="C51" s="34">
        <v>33</v>
      </c>
      <c r="D51" s="34">
        <v>0</v>
      </c>
      <c r="E51" s="44">
        <v>1</v>
      </c>
      <c r="F51" s="86">
        <v>3</v>
      </c>
    </row>
    <row r="52" spans="1:6" ht="18" customHeight="1">
      <c r="A52" s="28" t="s">
        <v>14</v>
      </c>
      <c r="B52" s="41" t="s">
        <v>53</v>
      </c>
      <c r="C52" s="34">
        <v>33</v>
      </c>
      <c r="D52" s="34">
        <v>0</v>
      </c>
      <c r="E52" s="44">
        <v>1</v>
      </c>
      <c r="F52" s="86">
        <v>3</v>
      </c>
    </row>
    <row r="53" spans="1:6" ht="18" customHeight="1">
      <c r="A53" s="28" t="s">
        <v>14</v>
      </c>
      <c r="B53" s="41" t="s">
        <v>54</v>
      </c>
      <c r="C53" s="34">
        <v>35</v>
      </c>
      <c r="D53" s="34">
        <v>0</v>
      </c>
      <c r="E53" s="44">
        <v>1</v>
      </c>
      <c r="F53" s="86">
        <v>3</v>
      </c>
    </row>
    <row r="54" spans="1:6" ht="18" customHeight="1">
      <c r="A54" s="28" t="s">
        <v>14</v>
      </c>
      <c r="B54" s="41" t="s">
        <v>55</v>
      </c>
      <c r="C54" s="34">
        <v>33</v>
      </c>
      <c r="D54" s="34">
        <v>0</v>
      </c>
      <c r="E54" s="44">
        <v>1</v>
      </c>
      <c r="F54" s="86">
        <v>3</v>
      </c>
    </row>
    <row r="55" spans="1:6" ht="18" customHeight="1">
      <c r="A55" s="28" t="s">
        <v>14</v>
      </c>
      <c r="B55" s="66" t="s">
        <v>56</v>
      </c>
      <c r="C55" s="34">
        <v>33</v>
      </c>
      <c r="D55" s="34">
        <v>0</v>
      </c>
      <c r="E55" s="44">
        <v>1</v>
      </c>
      <c r="F55" s="86">
        <v>3</v>
      </c>
    </row>
    <row r="56" spans="1:6" ht="18.75" customHeight="1">
      <c r="A56" s="28" t="s">
        <v>14</v>
      </c>
      <c r="B56" s="78" t="s">
        <v>57</v>
      </c>
      <c r="C56" s="34">
        <v>33</v>
      </c>
      <c r="D56" s="34">
        <v>0</v>
      </c>
      <c r="E56" s="44">
        <v>1</v>
      </c>
      <c r="F56" s="86">
        <v>3</v>
      </c>
    </row>
    <row r="57" spans="1:6" ht="29.25" customHeight="1">
      <c r="A57" s="28" t="s">
        <v>14</v>
      </c>
      <c r="B57" s="79" t="s">
        <v>58</v>
      </c>
      <c r="C57" s="34">
        <v>33</v>
      </c>
      <c r="D57" s="34">
        <v>0</v>
      </c>
      <c r="E57" s="44">
        <v>1</v>
      </c>
      <c r="F57" s="86">
        <v>3</v>
      </c>
    </row>
    <row r="58" spans="1:6" ht="18" customHeight="1">
      <c r="A58" s="28" t="s">
        <v>14</v>
      </c>
      <c r="B58" s="78" t="s">
        <v>59</v>
      </c>
      <c r="C58" s="34">
        <v>33</v>
      </c>
      <c r="D58" s="34">
        <v>0</v>
      </c>
      <c r="E58" s="44">
        <v>1</v>
      </c>
      <c r="F58" s="86">
        <v>3</v>
      </c>
    </row>
    <row r="59" spans="1:6" ht="18" customHeight="1">
      <c r="A59" s="28" t="s">
        <v>14</v>
      </c>
      <c r="B59" s="78" t="s">
        <v>60</v>
      </c>
      <c r="C59" s="34">
        <v>33</v>
      </c>
      <c r="D59" s="34">
        <v>0</v>
      </c>
      <c r="E59" s="44">
        <v>1</v>
      </c>
      <c r="F59" s="86">
        <v>3</v>
      </c>
    </row>
    <row r="60" spans="1:6" ht="18" customHeight="1">
      <c r="A60" s="28" t="s">
        <v>14</v>
      </c>
      <c r="B60" s="78" t="s">
        <v>61</v>
      </c>
      <c r="C60" s="34">
        <v>33</v>
      </c>
      <c r="D60" s="34">
        <v>0</v>
      </c>
      <c r="E60" s="44">
        <v>1</v>
      </c>
      <c r="F60" s="86">
        <v>3</v>
      </c>
    </row>
    <row r="61" spans="1:6" ht="18" customHeight="1">
      <c r="A61" s="88" t="s">
        <v>27</v>
      </c>
      <c r="B61" s="125"/>
      <c r="C61" s="34"/>
      <c r="D61" s="23"/>
      <c r="E61" s="16">
        <f>SUM(E62:E65)</f>
        <v>0</v>
      </c>
      <c r="F61" s="5">
        <f>SUM(F62:F65)</f>
        <v>0</v>
      </c>
    </row>
    <row r="62" spans="1:6" ht="30.75">
      <c r="A62" s="28"/>
      <c r="B62" s="41" t="s">
        <v>29</v>
      </c>
      <c r="C62" s="2"/>
      <c r="D62" s="3"/>
      <c r="E62" s="2"/>
      <c r="F62" s="3"/>
    </row>
    <row r="63" spans="1:6">
      <c r="A63" s="28"/>
      <c r="B63" s="42" t="s">
        <v>30</v>
      </c>
      <c r="C63" s="2"/>
      <c r="D63" s="3"/>
      <c r="E63" s="2"/>
      <c r="F63" s="3"/>
    </row>
    <row r="64" spans="1:6" ht="30.75">
      <c r="A64" s="28"/>
      <c r="B64" s="41" t="s">
        <v>62</v>
      </c>
      <c r="C64" s="2"/>
      <c r="D64" s="3"/>
      <c r="E64" s="2"/>
      <c r="F64" s="3"/>
    </row>
    <row r="65" spans="1:6" ht="45.75">
      <c r="A65" s="28"/>
      <c r="B65" s="45" t="s">
        <v>63</v>
      </c>
      <c r="C65" s="2"/>
      <c r="D65" s="3"/>
      <c r="E65" s="2"/>
      <c r="F65" s="3"/>
    </row>
    <row r="66" spans="1:6" s="4" customFormat="1" ht="15" customHeight="1">
      <c r="A66" s="108" t="s">
        <v>64</v>
      </c>
      <c r="B66" s="121"/>
      <c r="C66" s="25">
        <f>SUM(C35:C60,C31:C33)</f>
        <v>870</v>
      </c>
      <c r="D66" s="25">
        <f>SUM(D35:D60,D31:D33)</f>
        <v>51</v>
      </c>
      <c r="E66" s="11"/>
      <c r="F66" s="36">
        <f>F30+F34+F61</f>
        <v>30</v>
      </c>
    </row>
    <row r="67" spans="1:6">
      <c r="A67" s="109"/>
      <c r="B67" s="122"/>
      <c r="C67" s="123">
        <f>SUM(C66:D66)</f>
        <v>921</v>
      </c>
      <c r="D67" s="124"/>
      <c r="E67" s="22"/>
      <c r="F67" s="37"/>
    </row>
    <row r="68" spans="1:6">
      <c r="A68" s="103" t="s">
        <v>32</v>
      </c>
      <c r="B68" s="111"/>
      <c r="C68" s="77">
        <f>SUM(C31:C33,C35,C37,C42:C43)</f>
        <v>205</v>
      </c>
      <c r="D68" s="77">
        <f>SUM(D31:D33,D35,D37,D42:D43)</f>
        <v>51</v>
      </c>
      <c r="E68" s="12"/>
      <c r="F68" s="38"/>
    </row>
    <row r="69" spans="1:6">
      <c r="A69" s="93" t="s">
        <v>65</v>
      </c>
      <c r="B69" s="96"/>
      <c r="C69" s="26">
        <f>C66+C25</f>
        <v>1274</v>
      </c>
      <c r="D69" s="20">
        <f>D66+D25</f>
        <v>102</v>
      </c>
      <c r="E69" s="31"/>
      <c r="F69" s="39">
        <f>F25+F66</f>
        <v>60</v>
      </c>
    </row>
    <row r="70" spans="1:6">
      <c r="A70" s="99"/>
      <c r="B70" s="100"/>
      <c r="C70" s="123">
        <f>SUM(C69:D69)</f>
        <v>1376</v>
      </c>
      <c r="D70" s="124"/>
    </row>
    <row r="71" spans="1:6">
      <c r="A71" s="119" t="s">
        <v>66</v>
      </c>
      <c r="B71" s="120"/>
      <c r="C71" s="20">
        <f>SUM(C27,C68)</f>
        <v>408</v>
      </c>
      <c r="D71" s="20">
        <f>SUM(D68,D27)</f>
        <v>102</v>
      </c>
      <c r="E71" s="18"/>
      <c r="F71" s="18"/>
    </row>
    <row r="72" spans="1:6">
      <c r="A72" s="33"/>
    </row>
  </sheetData>
  <mergeCells count="29">
    <mergeCell ref="A71:B71"/>
    <mergeCell ref="A66:B67"/>
    <mergeCell ref="C67:D67"/>
    <mergeCell ref="A68:B68"/>
    <mergeCell ref="A69:B70"/>
    <mergeCell ref="C70:D70"/>
    <mergeCell ref="A27:B27"/>
    <mergeCell ref="A29:B29"/>
    <mergeCell ref="C29:F29"/>
    <mergeCell ref="A30:B30"/>
    <mergeCell ref="A34:B34"/>
    <mergeCell ref="C5:F5"/>
    <mergeCell ref="A25:B26"/>
    <mergeCell ref="C26:D26"/>
    <mergeCell ref="A17:B17"/>
    <mergeCell ref="A22:B22"/>
    <mergeCell ref="A6:B6"/>
    <mergeCell ref="A5:B5"/>
    <mergeCell ref="A1:F1"/>
    <mergeCell ref="A2:B4"/>
    <mergeCell ref="C2:D2"/>
    <mergeCell ref="E2:F2"/>
    <mergeCell ref="C3:C4"/>
    <mergeCell ref="D3:D4"/>
    <mergeCell ref="E3:E4"/>
    <mergeCell ref="F3:F4"/>
    <mergeCell ref="A61:B61"/>
    <mergeCell ref="A36:B36"/>
    <mergeCell ref="A41:B41"/>
  </mergeCells>
  <conditionalFormatting sqref="F25">
    <cfRule type="cellIs" dxfId="2" priority="3" operator="notEqual">
      <formula>30</formula>
    </cfRule>
  </conditionalFormatting>
  <conditionalFormatting sqref="F66">
    <cfRule type="cellIs" dxfId="1" priority="2" operator="notEqual">
      <formula>30</formula>
    </cfRule>
  </conditionalFormatting>
  <conditionalFormatting sqref="F69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A23:A24 A62:A65 A18:A21 A7:A16 A31:A32 A35 A37:A40 A42:A60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Props1.xml><?xml version="1.0" encoding="utf-8"?>
<ds:datastoreItem xmlns:ds="http://schemas.openxmlformats.org/officeDocument/2006/customXml" ds:itemID="{C7E1CC79-D0FD-42CE-9E22-F8FE8735083F}"/>
</file>

<file path=customXml/itemProps2.xml><?xml version="1.0" encoding="utf-8"?>
<ds:datastoreItem xmlns:ds="http://schemas.openxmlformats.org/officeDocument/2006/customXml" ds:itemID="{813EB625-921E-4FE3-87BB-CE04734CE9A8}"/>
</file>

<file path=customXml/itemProps3.xml><?xml version="1.0" encoding="utf-8"?>
<ds:datastoreItem xmlns:ds="http://schemas.openxmlformats.org/officeDocument/2006/customXml" ds:itemID="{5BA4113F-0C73-4110-A502-467B23E6C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2026-01-14T15:38:30Z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15546200</vt:r8>
  </property>
  <property fmtid="{D5CDD505-2E9C-101B-9397-08002B2CF9AE}" pid="12" name="_ExtendedDescription">
    <vt:lpwstr/>
  </property>
</Properties>
</file>