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boulkhei\Desktop\"/>
    </mc:Choice>
  </mc:AlternateContent>
  <xr:revisionPtr revIDLastSave="91" documentId="13_ncr:1_{3208DFAC-51DC-493C-83CB-63ECBAFAEC75}" xr6:coauthVersionLast="47" xr6:coauthVersionMax="47" xr10:uidLastSave="{6947DECE-E2A2-48DC-B121-8C116C2676C5}"/>
  <bookViews>
    <workbookView xWindow="-120" yWindow="-120" windowWidth="29040" windowHeight="17520" tabRatio="769" firstSheet="1" activeTab="1" xr2:uid="{00000000-000D-0000-FFFF-FFFF00000000}"/>
  </bookViews>
  <sheets>
    <sheet name="Maquette Fr-Allem et Espagn" sheetId="16" r:id="rId1"/>
    <sheet name="Maquette Fr-Anglais" sheetId="14" r:id="rId2"/>
  </sheets>
  <definedNames>
    <definedName name="_xlnm.Print_Area" localSheetId="0">'Maquette Fr-Allem et Espagn'!$A$1:$F$86</definedName>
    <definedName name="_xlnm.Print_Area" localSheetId="1">'Maquette Fr-Anglais'!$A$1:$F$81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4" l="1"/>
  <c r="E34" i="14"/>
  <c r="F34" i="14"/>
  <c r="C36" i="14"/>
  <c r="D36" i="14"/>
  <c r="F36" i="14"/>
  <c r="C37" i="14"/>
  <c r="F52" i="14"/>
  <c r="E71" i="14"/>
  <c r="F71" i="14"/>
  <c r="C76" i="14"/>
  <c r="D76" i="14"/>
  <c r="F76" i="14"/>
  <c r="C77" i="14"/>
  <c r="C78" i="14"/>
  <c r="D78" i="14"/>
  <c r="C79" i="14"/>
  <c r="D79" i="14"/>
  <c r="F79" i="14"/>
  <c r="C80" i="14"/>
  <c r="F76" i="16"/>
  <c r="E76" i="16"/>
  <c r="F55" i="16"/>
  <c r="E55" i="16"/>
  <c r="F37" i="16"/>
  <c r="E37" i="16"/>
  <c r="F81" i="16" l="1"/>
  <c r="C38" i="14"/>
  <c r="C81" i="14"/>
  <c r="D38" i="14"/>
  <c r="D81" i="14"/>
  <c r="F18" i="16"/>
  <c r="F39" i="16"/>
  <c r="F8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tc={8379370D-8DB8-4B26-AD5C-65CB56AE7784}</author>
    <author>tc={DA6DCEAB-618C-434E-B21F-B4B413594FBF}</author>
  </authors>
  <commentList>
    <comment ref="A1" authorId="0" shapeId="0" xr:uid="{8379370D-8DB8-4B26-AD5C-65CB56AE7784}">
      <text>
        <t>[Threaded comment]
Your version of Excel allows you to read this threaded comment; however, any edits to it will get removed if the file is opened in a newer version of Excel. Learn more: https://go.microsoft.com/fwlink/?linkid=870924
Comment:
    1 maquette par parcours doit être produite et votée en CFVU, à diviser en 2</t>
      </text>
    </comment>
    <comment ref="A6" authorId="1" shapeId="0" xr:uid="{DA6DCEAB-618C-434E-B21F-B4B413594FBF}">
      <text>
        <t>[Threaded comment]
Your version of Excel allows you to read this threaded comment; however, any edits to it will get removed if the file is opened in a newer version of Excel. Learn more: https://go.microsoft.com/fwlink/?linkid=870924
Comment:
    Nommer les UEs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tc={A3411083-F537-4CF7-B973-983A79BFA9D6}</author>
  </authors>
  <commentList>
    <comment ref="A6" authorId="0" shapeId="0" xr:uid="{A3411083-F537-4CF7-B973-983A79BFA9D6}">
      <text>
        <t>[Threaded comment]
Your version of Excel allows you to read this threaded comment; however, any edits to it will get removed if the file is opened in a newer version of Excel. Learn more: https://go.microsoft.com/fwlink/?linkid=870924
Comment:
    Nommer les UEs</t>
      </text>
    </comment>
  </commentList>
</comments>
</file>

<file path=xl/sharedStrings.xml><?xml version="1.0" encoding="utf-8"?>
<sst xmlns="http://schemas.openxmlformats.org/spreadsheetml/2006/main" count="262" uniqueCount="93">
  <si>
    <t>DEG/Droit français - droits étrangers/M1 TRANSITOIRE/ Droit français-allemand (M1G407), Droit français-espagnol (M1G408)/FI/Indifférenciée/EDS-INTER/VET:</t>
  </si>
  <si>
    <t>Intitulé des UE 
et 
des éléments pédagogiques (EP)</t>
  </si>
  <si>
    <t>Volume horaire encadré</t>
  </si>
  <si>
    <t>Evaluation</t>
  </si>
  <si>
    <t>CM</t>
  </si>
  <si>
    <t>TD</t>
  </si>
  <si>
    <t>Coef.</t>
  </si>
  <si>
    <t>ECTS</t>
  </si>
  <si>
    <t>Semestre 1</t>
  </si>
  <si>
    <t>UE 1</t>
  </si>
  <si>
    <t>Choix 2 cours avec TD</t>
  </si>
  <si>
    <t xml:space="preserve">Cours optionnel </t>
  </si>
  <si>
    <t>Droit international économique 1</t>
  </si>
  <si>
    <t>Droit international privé 1</t>
  </si>
  <si>
    <t>Principe de la fiscalité des entreprises</t>
  </si>
  <si>
    <t>Droit de l'environnement</t>
  </si>
  <si>
    <t>Choix 1 cours sans TD</t>
  </si>
  <si>
    <t>UE 2</t>
  </si>
  <si>
    <t>3 cours au choix parmi les suivants dans la liste</t>
  </si>
  <si>
    <r>
      <rPr>
        <sz val="11"/>
        <color rgb="FF000000"/>
        <rFont val="Calibri"/>
        <family val="2"/>
        <scheme val="minor"/>
      </rPr>
      <t>Droit international économique 1</t>
    </r>
    <r>
      <rPr>
        <sz val="11"/>
        <color rgb="FFFF0000"/>
        <rFont val="Calibri"/>
        <family val="2"/>
        <scheme val="minor"/>
      </rPr>
      <t>*</t>
    </r>
  </si>
  <si>
    <r>
      <rPr>
        <sz val="11"/>
        <color rgb="FF000000"/>
        <rFont val="Calibri"/>
        <family val="2"/>
        <scheme val="minor"/>
      </rPr>
      <t>Droit international privé 1</t>
    </r>
    <r>
      <rPr>
        <sz val="11"/>
        <color rgb="FFFF0000"/>
        <rFont val="Calibri"/>
        <family val="2"/>
        <scheme val="minor"/>
      </rPr>
      <t>*</t>
    </r>
  </si>
  <si>
    <t>Droit de la concurrence de l'UE</t>
  </si>
  <si>
    <t>Contentieux administratif</t>
  </si>
  <si>
    <r>
      <rPr>
        <sz val="11"/>
        <color rgb="FF000000"/>
        <rFont val="Calibri"/>
        <family val="2"/>
        <scheme val="minor"/>
      </rPr>
      <t>Relations individuelles du travail</t>
    </r>
    <r>
      <rPr>
        <b/>
        <sz val="11"/>
        <color rgb="FFFF0000"/>
        <rFont val="Calibri"/>
        <family val="2"/>
        <scheme val="minor"/>
      </rPr>
      <t>*</t>
    </r>
  </si>
  <si>
    <r>
      <t>Principes de la fiscalité des entreprises</t>
    </r>
    <r>
      <rPr>
        <sz val="11"/>
        <color rgb="FFFF0000"/>
        <rFont val="Calibri"/>
        <family val="2"/>
        <scheme val="minor"/>
      </rPr>
      <t>*</t>
    </r>
  </si>
  <si>
    <r>
      <rPr>
        <sz val="11"/>
        <color rgb="FF000000"/>
        <rFont val="Calibri"/>
        <family val="2"/>
        <scheme val="minor"/>
      </rPr>
      <t>Droit de l'environnement</t>
    </r>
    <r>
      <rPr>
        <sz val="11"/>
        <color rgb="FFFF0000"/>
        <rFont val="Calibri"/>
        <family val="2"/>
        <scheme val="minor"/>
      </rPr>
      <t>*</t>
    </r>
  </si>
  <si>
    <r>
      <rPr>
        <sz val="11"/>
        <color rgb="FF000000"/>
        <rFont val="Calibri"/>
        <family val="2"/>
      </rPr>
      <t>Droit administratif des biens</t>
    </r>
    <r>
      <rPr>
        <b/>
        <sz val="11"/>
        <color rgb="FFFF0000"/>
        <rFont val="Calibri"/>
        <family val="2"/>
      </rPr>
      <t>*</t>
    </r>
  </si>
  <si>
    <t>Droit pénal international</t>
  </si>
  <si>
    <t>Contentieux de l'UE</t>
  </si>
  <si>
    <r>
      <rPr>
        <sz val="11"/>
        <color rgb="FF000000"/>
        <rFont val="Calibri"/>
        <family val="2"/>
        <scheme val="minor"/>
      </rPr>
      <t>Procédure pénale</t>
    </r>
    <r>
      <rPr>
        <sz val="11"/>
        <color rgb="FFFF0000"/>
        <rFont val="Calibri"/>
        <family val="2"/>
        <scheme val="minor"/>
      </rPr>
      <t>*</t>
    </r>
  </si>
  <si>
    <t xml:space="preserve">Droit du commerce international </t>
  </si>
  <si>
    <t>Droit allemand approfondi</t>
  </si>
  <si>
    <r>
      <rPr>
        <sz val="11"/>
        <color rgb="FF000000"/>
        <rFont val="Calibri"/>
        <family val="2"/>
        <scheme val="minor"/>
      </rPr>
      <t>Droits fondamentaux L3</t>
    </r>
    <r>
      <rPr>
        <sz val="11"/>
        <color rgb="FFFF0000"/>
        <rFont val="Calibri"/>
        <family val="2"/>
        <scheme val="minor"/>
      </rPr>
      <t>*</t>
    </r>
  </si>
  <si>
    <t>Droit bancaire et cambiaire</t>
  </si>
  <si>
    <t>Cours obligatoire</t>
  </si>
  <si>
    <t>Anglais</t>
  </si>
  <si>
    <r>
      <rPr>
        <b/>
        <sz val="11"/>
        <color rgb="FFFF0000"/>
        <rFont val="Calibri"/>
        <family val="2"/>
        <scheme val="minor"/>
      </rPr>
      <t xml:space="preserve">* </t>
    </r>
    <r>
      <rPr>
        <sz val="11"/>
        <color rgb="FFFF0000"/>
        <rFont val="Calibri"/>
        <family val="2"/>
        <scheme val="minor"/>
      </rPr>
      <t>Si pas pris en L3 ou en UE1</t>
    </r>
  </si>
  <si>
    <t>Bonifications</t>
  </si>
  <si>
    <t xml:space="preserve"> </t>
  </si>
  <si>
    <t xml:space="preserve">Total  </t>
  </si>
  <si>
    <t>Volume horaire étudiant</t>
  </si>
  <si>
    <t>Semestre 2</t>
  </si>
  <si>
    <t>Choix 2 matières avec TD</t>
  </si>
  <si>
    <t>Fiscalité des groupes de société</t>
  </si>
  <si>
    <r>
      <rPr>
        <sz val="11"/>
        <color rgb="FF000000"/>
        <rFont val="Calibri"/>
        <family val="2"/>
        <scheme val="minor"/>
      </rPr>
      <t>Droit civil des biens</t>
    </r>
    <r>
      <rPr>
        <sz val="11"/>
        <color rgb="FFFF0000"/>
        <rFont val="Calibri"/>
        <family val="2"/>
        <scheme val="minor"/>
      </rPr>
      <t>**</t>
    </r>
  </si>
  <si>
    <t>Droit international économique 2</t>
  </si>
  <si>
    <t>Droit international privé 2</t>
  </si>
  <si>
    <t>Choix 1 matière sans TD</t>
  </si>
  <si>
    <t>3 matières au choix parmi les suivantes dans la liste</t>
  </si>
  <si>
    <t>Droit public comparé des affaires</t>
  </si>
  <si>
    <t xml:space="preserve">Pratique comparée des droits français et allemand </t>
  </si>
  <si>
    <t>Arbitrage et MARD</t>
  </si>
  <si>
    <r>
      <rPr>
        <sz val="11"/>
        <color rgb="FF000000"/>
        <rFont val="Calibri"/>
        <family val="2"/>
        <scheme val="minor"/>
      </rPr>
      <t xml:space="preserve">Droit international privé 2 </t>
    </r>
    <r>
      <rPr>
        <sz val="11"/>
        <color rgb="FFFF0000"/>
        <rFont val="Calibri"/>
        <family val="2"/>
        <scheme val="minor"/>
      </rPr>
      <t>*</t>
    </r>
  </si>
  <si>
    <t>Droit pénal spécial L2</t>
  </si>
  <si>
    <r>
      <rPr>
        <sz val="11"/>
        <color rgb="FF000000"/>
        <rFont val="Calibri"/>
        <family val="2"/>
        <scheme val="minor"/>
      </rPr>
      <t>Relations collectives de travail</t>
    </r>
    <r>
      <rPr>
        <sz val="11"/>
        <color rgb="FFFF0000"/>
        <rFont val="Calibri"/>
        <family val="2"/>
        <scheme val="minor"/>
      </rPr>
      <t>*</t>
    </r>
  </si>
  <si>
    <r>
      <t>Fiscalité des groupes de société</t>
    </r>
    <r>
      <rPr>
        <b/>
        <sz val="11"/>
        <color rgb="FFFF0000"/>
        <rFont val="Calibri"/>
        <family val="2"/>
        <scheme val="minor"/>
      </rPr>
      <t>*</t>
    </r>
  </si>
  <si>
    <r>
      <rPr>
        <sz val="11"/>
        <color rgb="FF000000"/>
        <rFont val="Calibri"/>
        <family val="2"/>
      </rPr>
      <t>Système juridique de l'Union européenne</t>
    </r>
    <r>
      <rPr>
        <b/>
        <sz val="11"/>
        <color rgb="FFFF0000"/>
        <rFont val="Calibri"/>
        <family val="2"/>
      </rPr>
      <t xml:space="preserve">* </t>
    </r>
  </si>
  <si>
    <r>
      <t>Droit international économique 2</t>
    </r>
    <r>
      <rPr>
        <b/>
        <sz val="11"/>
        <color rgb="FFFF0000"/>
        <rFont val="Calibri"/>
        <family val="2"/>
        <scheme val="minor"/>
      </rPr>
      <t>*</t>
    </r>
  </si>
  <si>
    <r>
      <rPr>
        <sz val="11"/>
        <color rgb="FF000000"/>
        <rFont val="Calibri"/>
        <family val="2"/>
        <scheme val="minor"/>
      </rPr>
      <t>Droit fiscal</t>
    </r>
    <r>
      <rPr>
        <sz val="11"/>
        <color rgb="FFFF0000"/>
        <rFont val="Calibri"/>
        <family val="2"/>
        <scheme val="minor"/>
      </rPr>
      <t>*</t>
    </r>
  </si>
  <si>
    <t>Droit de la propriété littéraire et artistique</t>
  </si>
  <si>
    <t>Marché intérieur et politiques de l'UE</t>
  </si>
  <si>
    <r>
      <rPr>
        <sz val="11"/>
        <color rgb="FF000000"/>
        <rFont val="Calibri"/>
        <family val="2"/>
      </rPr>
      <t>Droit judiciaire privé</t>
    </r>
    <r>
      <rPr>
        <b/>
        <sz val="11"/>
        <color rgb="FFFF0000"/>
        <rFont val="Calibri"/>
        <family val="2"/>
      </rPr>
      <t xml:space="preserve">* </t>
    </r>
  </si>
  <si>
    <t>Suretés</t>
  </si>
  <si>
    <t>Droit pénal des affaires</t>
  </si>
  <si>
    <t>* Si pas pris en L3 ou en UE1</t>
  </si>
  <si>
    <t>** Cours obligatoire (avec ou sans TD) si pas pris en L3 ou en UE1 ou en UE2</t>
  </si>
  <si>
    <r>
      <t>Expérience en milieu professionnel</t>
    </r>
    <r>
      <rPr>
        <b/>
        <sz val="11"/>
        <color rgb="FFFF0000"/>
        <rFont val="Calibri"/>
        <family val="2"/>
        <scheme val="minor"/>
      </rPr>
      <t>**</t>
    </r>
  </si>
  <si>
    <r>
      <t>Engagement civique et juridique</t>
    </r>
    <r>
      <rPr>
        <b/>
        <sz val="11"/>
        <color rgb="FFFF0000"/>
        <rFont val="Calibri"/>
        <family val="2"/>
        <scheme val="minor"/>
      </rPr>
      <t>*</t>
    </r>
  </si>
  <si>
    <t>*soumis à l'approbation du directeur de la formation</t>
  </si>
  <si>
    <t>**stage d'au moins un mois temps plein, obligatoire en M2 si non réalisé en M1</t>
  </si>
  <si>
    <t xml:space="preserve">Total </t>
  </si>
  <si>
    <t xml:space="preserve">Total annuel  </t>
  </si>
  <si>
    <t xml:space="preserve">Volume horaire annuel étudiant </t>
  </si>
  <si>
    <t>DEG/Droit français - droits étrangers/M1 TRANSITOIRE/Droit français-anglais (M1G405)/FI/EDS-INTER/VET:</t>
  </si>
  <si>
    <r>
      <rPr>
        <i/>
        <sz val="11"/>
        <color rgb="FF000000"/>
        <rFont val="Calibri"/>
        <scheme val="minor"/>
      </rPr>
      <t>Relations individuelles du travail</t>
    </r>
    <r>
      <rPr>
        <b/>
        <i/>
        <sz val="11"/>
        <color rgb="FFFF0000"/>
        <rFont val="Calibri"/>
        <scheme val="minor"/>
      </rPr>
      <t>*</t>
    </r>
  </si>
  <si>
    <r>
      <t>Principes de la fiscalité des entreprises</t>
    </r>
    <r>
      <rPr>
        <i/>
        <sz val="11"/>
        <color rgb="FFFF0000"/>
        <rFont val="Calibri"/>
        <family val="2"/>
        <scheme val="minor"/>
      </rPr>
      <t>*</t>
    </r>
  </si>
  <si>
    <r>
      <rPr>
        <i/>
        <sz val="11"/>
        <color rgb="FF000000"/>
        <rFont val="Calibri"/>
        <scheme val="minor"/>
      </rPr>
      <t>Droit de l'environnement</t>
    </r>
    <r>
      <rPr>
        <i/>
        <sz val="11"/>
        <color rgb="FFFF0000"/>
        <rFont val="Calibri"/>
        <scheme val="minor"/>
      </rPr>
      <t>*</t>
    </r>
  </si>
  <si>
    <r>
      <rPr>
        <sz val="11"/>
        <color rgb="FF000000"/>
        <rFont val="Calibri"/>
        <scheme val="minor"/>
      </rPr>
      <t xml:space="preserve">Droit international économique 1 </t>
    </r>
    <r>
      <rPr>
        <sz val="11"/>
        <color rgb="FFFF0000"/>
        <rFont val="Calibri"/>
        <scheme val="minor"/>
      </rPr>
      <t>*</t>
    </r>
  </si>
  <si>
    <r>
      <rPr>
        <i/>
        <sz val="11"/>
        <color rgb="FF000000"/>
        <rFont val="Calibri"/>
        <scheme val="minor"/>
      </rPr>
      <t>Droit international privé 1</t>
    </r>
    <r>
      <rPr>
        <i/>
        <sz val="11"/>
        <color rgb="FFFF0000"/>
        <rFont val="Calibri"/>
        <scheme val="minor"/>
      </rPr>
      <t>*</t>
    </r>
  </si>
  <si>
    <r>
      <rPr>
        <i/>
        <sz val="11"/>
        <color rgb="FF000000"/>
        <rFont val="Calibri"/>
        <scheme val="minor"/>
      </rPr>
      <t>Droit administratif des biens</t>
    </r>
    <r>
      <rPr>
        <b/>
        <i/>
        <sz val="11"/>
        <color rgb="FFFF0000"/>
        <rFont val="Calibri"/>
        <scheme val="minor"/>
      </rPr>
      <t>*</t>
    </r>
  </si>
  <si>
    <r>
      <t>Procédure pénale</t>
    </r>
    <r>
      <rPr>
        <i/>
        <sz val="11"/>
        <color rgb="FFFF0000"/>
        <rFont val="Calibri"/>
        <scheme val="minor"/>
      </rPr>
      <t>*</t>
    </r>
  </si>
  <si>
    <t>Droit du commerce international</t>
  </si>
  <si>
    <r>
      <rPr>
        <i/>
        <sz val="11"/>
        <color rgb="FF000000"/>
        <rFont val="Calibri"/>
        <scheme val="minor"/>
      </rPr>
      <t xml:space="preserve">Droits fondamentaux </t>
    </r>
    <r>
      <rPr>
        <i/>
        <sz val="11"/>
        <color rgb="FFFF0000"/>
        <rFont val="Calibri"/>
        <scheme val="minor"/>
      </rPr>
      <t>*</t>
    </r>
  </si>
  <si>
    <t xml:space="preserve">Choix 2 matières avec TD																										</t>
  </si>
  <si>
    <r>
      <rPr>
        <i/>
        <sz val="11"/>
        <color rgb="FF000000"/>
        <rFont val="Calibri"/>
        <scheme val="minor"/>
      </rPr>
      <t>Droit civil des biens</t>
    </r>
    <r>
      <rPr>
        <i/>
        <sz val="11"/>
        <color rgb="FFFF0000"/>
        <rFont val="Calibri"/>
        <scheme val="minor"/>
      </rPr>
      <t>**</t>
    </r>
  </si>
  <si>
    <r>
      <rPr>
        <i/>
        <sz val="11"/>
        <color rgb="FF000000"/>
        <rFont val="Calibri"/>
        <scheme val="minor"/>
      </rPr>
      <t>Relations collectives de travail</t>
    </r>
    <r>
      <rPr>
        <i/>
        <sz val="11"/>
        <color rgb="FFFF0000"/>
        <rFont val="Calibri"/>
        <scheme val="minor"/>
      </rPr>
      <t>*</t>
    </r>
  </si>
  <si>
    <r>
      <rPr>
        <i/>
        <sz val="11"/>
        <color rgb="FF000000"/>
        <rFont val="Calibri"/>
        <scheme val="minor"/>
      </rPr>
      <t>Fiscalité des groupes de société</t>
    </r>
    <r>
      <rPr>
        <b/>
        <i/>
        <sz val="11"/>
        <color rgb="FFFF0000"/>
        <rFont val="Calibri"/>
        <scheme val="minor"/>
      </rPr>
      <t>*</t>
    </r>
  </si>
  <si>
    <r>
      <t>Système juridique de l'Union européenne</t>
    </r>
    <r>
      <rPr>
        <b/>
        <sz val="11"/>
        <color rgb="FF000000"/>
        <rFont val="Calibri"/>
        <family val="2"/>
      </rPr>
      <t xml:space="preserve">* </t>
    </r>
  </si>
  <si>
    <r>
      <t>Droit international économique 2</t>
    </r>
    <r>
      <rPr>
        <b/>
        <i/>
        <sz val="11"/>
        <color rgb="FFFF0000"/>
        <rFont val="Calibri"/>
        <family val="2"/>
        <scheme val="minor"/>
      </rPr>
      <t>*</t>
    </r>
  </si>
  <si>
    <r>
      <rPr>
        <i/>
        <sz val="11"/>
        <color rgb="FF000000"/>
        <rFont val="Calibri"/>
        <scheme val="minor"/>
      </rPr>
      <t xml:space="preserve">Droit international privé 2 </t>
    </r>
    <r>
      <rPr>
        <i/>
        <sz val="11"/>
        <color rgb="FFFF0000"/>
        <rFont val="Calibri"/>
        <scheme val="minor"/>
      </rPr>
      <t>*</t>
    </r>
  </si>
  <si>
    <r>
      <rPr>
        <i/>
        <sz val="11"/>
        <color rgb="FF000000"/>
        <rFont val="Calibri"/>
        <scheme val="minor"/>
      </rPr>
      <t>Droit judiciaire privé L3</t>
    </r>
    <r>
      <rPr>
        <b/>
        <i/>
        <sz val="11"/>
        <color rgb="FFFF0000"/>
        <rFont val="Calibri"/>
        <scheme val="minor"/>
      </rPr>
      <t>*</t>
    </r>
  </si>
  <si>
    <r>
      <t>Expérience en milieu professionnel</t>
    </r>
    <r>
      <rPr>
        <b/>
        <i/>
        <sz val="11"/>
        <color rgb="FFFF0000"/>
        <rFont val="Calibri"/>
        <family val="2"/>
        <scheme val="minor"/>
      </rPr>
      <t>**</t>
    </r>
  </si>
  <si>
    <r>
      <t>Engagement civique et juridique</t>
    </r>
    <r>
      <rPr>
        <b/>
        <i/>
        <sz val="11"/>
        <color rgb="FFFF0000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</si>
</sst>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i/>
      <sz val="11"/>
      <color rgb="FFFF0000"/>
      <name val="Calibri"/>
      <scheme val="minor"/>
    </font>
    <font>
      <i/>
      <sz val="11"/>
      <color rgb="FF000000"/>
      <name val="Calibri"/>
      <scheme val="minor"/>
    </font>
    <font>
      <b/>
      <i/>
      <sz val="11"/>
      <color rgb="FFFF0000"/>
      <name val="Calibri"/>
      <scheme val="minor"/>
    </font>
    <font>
      <i/>
      <sz val="11"/>
      <name val="Calibri"/>
      <scheme val="minor"/>
    </font>
    <font>
      <b/>
      <sz val="11"/>
      <color rgb="FFFF0000"/>
      <name val="Calibri"/>
      <family val="2"/>
    </font>
    <font>
      <sz val="11"/>
      <color rgb="FFFF0000"/>
      <name val="Calibri"/>
      <scheme val="minor"/>
    </font>
    <font>
      <sz val="11"/>
      <color rgb="FF000000"/>
      <name val="Calibri"/>
      <scheme val="minor"/>
    </font>
    <font>
      <i/>
      <sz val="11"/>
      <color theme="1"/>
      <name val="Calibri"/>
      <scheme val="minor"/>
    </font>
    <font>
      <i/>
      <sz val="11"/>
      <color rgb="FF000000"/>
      <name val="Calibri"/>
      <family val="2"/>
    </font>
    <font>
      <sz val="11"/>
      <color rgb="FFFF0000"/>
      <name val="Calibri"/>
      <family val="2"/>
    </font>
    <font>
      <sz val="9"/>
      <color rgb="FFFF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13" applyProtection="0"/>
  </cellStyleXfs>
  <cellXfs count="16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12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5" borderId="10" xfId="0" applyFill="1" applyBorder="1" applyAlignment="1">
      <alignment horizontal="center"/>
    </xf>
    <xf numFmtId="0" fontId="0" fillId="4" borderId="0" xfId="0" applyFill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10" xfId="0" applyBorder="1"/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0" borderId="17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1" fillId="0" borderId="0" xfId="0" applyFont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2" borderId="8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0" fillId="0" borderId="12" xfId="0" applyBorder="1"/>
    <xf numFmtId="0" fontId="0" fillId="4" borderId="1" xfId="0" applyFill="1" applyBorder="1" applyAlignment="1">
      <alignment horizontal="center"/>
    </xf>
    <xf numFmtId="0" fontId="14" fillId="4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4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17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4" fillId="4" borderId="1" xfId="0" applyFont="1" applyFill="1" applyBorder="1" applyAlignment="1">
      <alignment horizontal="left" vertical="center" wrapText="1"/>
    </xf>
    <xf numFmtId="0" fontId="29" fillId="4" borderId="5" xfId="0" applyFont="1" applyFill="1" applyBorder="1" applyAlignment="1">
      <alignment wrapText="1"/>
    </xf>
    <xf numFmtId="0" fontId="21" fillId="10" borderId="18" xfId="0" applyFont="1" applyFill="1" applyBorder="1" applyAlignment="1">
      <alignment horizontal="left" vertical="center" wrapText="1"/>
    </xf>
    <xf numFmtId="0" fontId="21" fillId="4" borderId="5" xfId="0" applyFont="1" applyFill="1" applyBorder="1" applyAlignment="1">
      <alignment horizontal="left" vertical="center" wrapText="1"/>
    </xf>
    <xf numFmtId="0" fontId="24" fillId="4" borderId="5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4" fillId="10" borderId="1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0" fillId="4" borderId="1" xfId="0" applyFill="1" applyBorder="1" applyAlignment="1">
      <alignment vertical="center"/>
    </xf>
    <xf numFmtId="0" fontId="21" fillId="1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4" borderId="18" xfId="0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 wrapText="1"/>
    </xf>
    <xf numFmtId="0" fontId="9" fillId="7" borderId="18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30" fillId="4" borderId="5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wrapText="1"/>
    </xf>
    <xf numFmtId="0" fontId="7" fillId="8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20" fillId="10" borderId="1" xfId="0" applyFont="1" applyFill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4" borderId="5" xfId="0" applyFont="1" applyFill="1" applyBorder="1" applyAlignment="1">
      <alignment vertical="center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18" fillId="11" borderId="1" xfId="0" applyFont="1" applyFill="1" applyBorder="1" applyAlignment="1">
      <alignment vertical="center"/>
    </xf>
    <xf numFmtId="0" fontId="19" fillId="11" borderId="5" xfId="0" applyFont="1" applyFill="1" applyBorder="1" applyAlignment="1">
      <alignment horizontal="left" vertical="center" wrapText="1"/>
    </xf>
    <xf numFmtId="0" fontId="18" fillId="11" borderId="1" xfId="0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6" borderId="5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3" fillId="9" borderId="11" xfId="0" applyFont="1" applyFill="1" applyBorder="1" applyAlignment="1" applyProtection="1">
      <alignment horizontal="center" vertical="center" wrapText="1"/>
      <protection locked="0"/>
    </xf>
    <xf numFmtId="0" fontId="13" fillId="9" borderId="2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13" fillId="9" borderId="3" xfId="0" applyFont="1" applyFill="1" applyBorder="1" applyAlignment="1" applyProtection="1">
      <alignment horizontal="center" vertical="center" wrapText="1"/>
      <protection locked="0"/>
    </xf>
    <xf numFmtId="0" fontId="13" fillId="9" borderId="6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left" vertical="center" wrapText="1"/>
    </xf>
  </cellXfs>
  <cellStyles count="2">
    <cellStyle name="Normal" xfId="0" builtinId="0"/>
    <cellStyle name="Style 1" xfId="1" xr:uid="{B8D47D1B-E6E4-4F7D-91E5-28CF7942E586}"/>
  </cellStyles>
  <dxfs count="6"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5C02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illiam Gamard" id="{97AC94CD-E4B3-4B5A-B2F3-D4CADF1A6D12}" userId="S::wgamard@univ-paris1.fr::aa5fe56d-b2f4-481a-b415-c67b1182f543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4-06-05T19:12:42.55" personId="{97AC94CD-E4B3-4B5A-B2F3-D4CADF1A6D12}" id="{8379370D-8DB8-4B26-AD5C-65CB56AE7784}">
    <text>1 maquette par parcours doit être produite et votée en CFVU, à diviser en 2</text>
  </threadedComment>
  <threadedComment ref="A6" dT="2024-06-05T19:13:32.84" personId="{97AC94CD-E4B3-4B5A-B2F3-D4CADF1A6D12}" id="{DA6DCEAB-618C-434E-B21F-B4B413594FBF}">
    <text>Nommer les UEs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6" dT="2024-06-05T19:15:45.73" personId="{97AC94CD-E4B3-4B5A-B2F3-D4CADF1A6D12}" id="{A3411083-F537-4CF7-B973-983A79BFA9D6}">
    <text>Nommer les UEs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8DC8D-3A44-4DF9-A4B2-5E6C1FA7B6BF}">
  <sheetPr>
    <pageSetUpPr fitToPage="1"/>
  </sheetPr>
  <dimension ref="A1:F87"/>
  <sheetViews>
    <sheetView zoomScale="68" zoomScaleNormal="70" workbookViewId="0">
      <selection activeCell="J88" sqref="J88"/>
    </sheetView>
  </sheetViews>
  <sheetFormatPr defaultColWidth="11.42578125" defaultRowHeight="15"/>
  <cols>
    <col min="1" max="1" width="18.42578125" style="6" customWidth="1"/>
    <col min="2" max="2" width="43.42578125" style="19" customWidth="1"/>
    <col min="3" max="3" width="7.5703125" customWidth="1"/>
    <col min="4" max="4" width="7.42578125" customWidth="1"/>
    <col min="5" max="6" width="6.5703125" customWidth="1"/>
  </cols>
  <sheetData>
    <row r="1" spans="1:6" ht="160.5" customHeight="1">
      <c r="A1" s="138" t="s">
        <v>0</v>
      </c>
      <c r="B1" s="139"/>
      <c r="C1" s="139"/>
      <c r="D1" s="139"/>
      <c r="E1" s="139"/>
      <c r="F1" s="139"/>
    </row>
    <row r="2" spans="1:6" ht="47.25" customHeight="1">
      <c r="A2" s="107" t="s">
        <v>1</v>
      </c>
      <c r="B2" s="108"/>
      <c r="C2" s="142" t="s">
        <v>2</v>
      </c>
      <c r="D2" s="143"/>
      <c r="E2" s="147" t="s">
        <v>3</v>
      </c>
      <c r="F2" s="148"/>
    </row>
    <row r="3" spans="1:6" ht="90" customHeight="1">
      <c r="A3" s="140"/>
      <c r="B3" s="141"/>
      <c r="C3" s="144" t="s">
        <v>4</v>
      </c>
      <c r="D3" s="144" t="s">
        <v>5</v>
      </c>
      <c r="E3" s="149" t="s">
        <v>6</v>
      </c>
      <c r="F3" s="107" t="s">
        <v>7</v>
      </c>
    </row>
    <row r="4" spans="1:6" s="1" customFormat="1" ht="94.5" customHeight="1">
      <c r="A4" s="109"/>
      <c r="B4" s="110"/>
      <c r="C4" s="150"/>
      <c r="D4" s="150"/>
      <c r="E4" s="151"/>
      <c r="F4" s="109"/>
    </row>
    <row r="5" spans="1:6" ht="15.75" customHeight="1">
      <c r="A5" s="152" t="s">
        <v>8</v>
      </c>
      <c r="B5" s="153"/>
      <c r="C5" s="154"/>
      <c r="D5" s="155"/>
      <c r="E5" s="155"/>
      <c r="F5" s="155"/>
    </row>
    <row r="6" spans="1:6" ht="18" customHeight="1">
      <c r="A6" s="121" t="s">
        <v>9</v>
      </c>
      <c r="B6" s="122"/>
      <c r="C6" s="16"/>
      <c r="D6" s="17"/>
      <c r="E6" s="20">
        <v>5</v>
      </c>
      <c r="F6" s="7">
        <v>18</v>
      </c>
    </row>
    <row r="7" spans="1:6" ht="18" customHeight="1">
      <c r="A7" s="91"/>
      <c r="B7" s="92" t="s">
        <v>10</v>
      </c>
      <c r="C7" s="37"/>
      <c r="D7" s="37"/>
      <c r="E7" s="11"/>
      <c r="F7" s="37"/>
    </row>
    <row r="8" spans="1:6" ht="18" customHeight="1">
      <c r="A8" s="33" t="s">
        <v>11</v>
      </c>
      <c r="B8" s="24" t="s">
        <v>12</v>
      </c>
      <c r="C8" s="37">
        <v>33</v>
      </c>
      <c r="D8" s="37">
        <v>16.5</v>
      </c>
      <c r="E8" s="11">
        <v>2</v>
      </c>
      <c r="F8" s="102">
        <v>7</v>
      </c>
    </row>
    <row r="9" spans="1:6" ht="18" customHeight="1">
      <c r="A9" s="33" t="s">
        <v>11</v>
      </c>
      <c r="B9" s="46" t="s">
        <v>13</v>
      </c>
      <c r="C9" s="37">
        <v>33</v>
      </c>
      <c r="D9" s="37">
        <v>16.5</v>
      </c>
      <c r="E9" s="11">
        <v>2</v>
      </c>
      <c r="F9" s="102">
        <v>7</v>
      </c>
    </row>
    <row r="10" spans="1:6" ht="18" customHeight="1">
      <c r="A10" s="33" t="s">
        <v>11</v>
      </c>
      <c r="B10" s="63" t="s">
        <v>14</v>
      </c>
      <c r="C10" s="37">
        <v>33</v>
      </c>
      <c r="D10" s="37">
        <v>16.5</v>
      </c>
      <c r="E10" s="11">
        <v>2</v>
      </c>
      <c r="F10" s="102">
        <v>7</v>
      </c>
    </row>
    <row r="11" spans="1:6" ht="18" customHeight="1">
      <c r="A11" s="33" t="s">
        <v>11</v>
      </c>
      <c r="B11" s="101" t="s">
        <v>15</v>
      </c>
      <c r="C11" s="37">
        <v>33</v>
      </c>
      <c r="D11" s="37">
        <v>16.5</v>
      </c>
      <c r="E11" s="11">
        <v>2</v>
      </c>
      <c r="F11" s="102">
        <v>7</v>
      </c>
    </row>
    <row r="12" spans="1:6" ht="18" customHeight="1">
      <c r="A12" s="93"/>
      <c r="B12" s="96" t="s">
        <v>16</v>
      </c>
      <c r="C12" s="13"/>
      <c r="D12" s="95"/>
      <c r="E12" s="23"/>
      <c r="F12" s="95"/>
    </row>
    <row r="13" spans="1:6" ht="18" customHeight="1">
      <c r="A13" s="33" t="s">
        <v>11</v>
      </c>
      <c r="B13" s="24" t="s">
        <v>12</v>
      </c>
      <c r="C13" s="37">
        <v>33</v>
      </c>
      <c r="D13" s="37">
        <v>0</v>
      </c>
      <c r="E13" s="11">
        <v>1</v>
      </c>
      <c r="F13" s="102">
        <v>4</v>
      </c>
    </row>
    <row r="14" spans="1:6" ht="18" customHeight="1">
      <c r="A14" s="33" t="s">
        <v>11</v>
      </c>
      <c r="B14" s="46" t="s">
        <v>13</v>
      </c>
      <c r="C14" s="37">
        <v>33</v>
      </c>
      <c r="D14" s="37">
        <v>0</v>
      </c>
      <c r="E14" s="11">
        <v>1</v>
      </c>
      <c r="F14" s="102">
        <v>4</v>
      </c>
    </row>
    <row r="15" spans="1:6" ht="18" customHeight="1">
      <c r="A15" s="33" t="s">
        <v>11</v>
      </c>
      <c r="B15" s="63" t="s">
        <v>14</v>
      </c>
      <c r="C15" s="37">
        <v>33</v>
      </c>
      <c r="D15" s="37">
        <v>0</v>
      </c>
      <c r="E15" s="11">
        <v>1</v>
      </c>
      <c r="F15" s="102">
        <v>4</v>
      </c>
    </row>
    <row r="16" spans="1:6" ht="18" customHeight="1">
      <c r="A16" s="33" t="s">
        <v>11</v>
      </c>
      <c r="B16" s="63" t="s">
        <v>15</v>
      </c>
      <c r="C16" s="37">
        <v>33</v>
      </c>
      <c r="D16" s="37">
        <v>0</v>
      </c>
      <c r="E16" s="11">
        <v>1</v>
      </c>
      <c r="F16" s="102">
        <v>4</v>
      </c>
    </row>
    <row r="17" spans="1:6" ht="18" customHeight="1">
      <c r="A17" s="93"/>
      <c r="B17" s="94"/>
      <c r="C17" s="13"/>
      <c r="D17" s="95"/>
      <c r="E17" s="23"/>
      <c r="F17" s="95"/>
    </row>
    <row r="18" spans="1:6" ht="18" customHeight="1">
      <c r="A18" s="121" t="s">
        <v>17</v>
      </c>
      <c r="B18" s="122"/>
      <c r="C18" s="16"/>
      <c r="D18" s="17"/>
      <c r="E18" s="20">
        <v>3.25</v>
      </c>
      <c r="F18" s="8">
        <f ca="1">SUM(F22:F63,F35)</f>
        <v>12</v>
      </c>
    </row>
    <row r="19" spans="1:6" ht="18" customHeight="1">
      <c r="A19" s="123" t="s">
        <v>18</v>
      </c>
      <c r="B19" s="132"/>
      <c r="C19" s="37"/>
      <c r="D19" s="37"/>
      <c r="E19" s="37"/>
      <c r="F19" s="37"/>
    </row>
    <row r="20" spans="1:6" ht="18" customHeight="1">
      <c r="A20" s="33" t="s">
        <v>11</v>
      </c>
      <c r="B20" s="24" t="s">
        <v>19</v>
      </c>
      <c r="C20" s="37">
        <v>33</v>
      </c>
      <c r="D20" s="37">
        <v>0</v>
      </c>
      <c r="E20" s="11">
        <v>1</v>
      </c>
      <c r="F20" s="37">
        <v>3</v>
      </c>
    </row>
    <row r="21" spans="1:6" ht="18" customHeight="1">
      <c r="A21" s="33" t="s">
        <v>11</v>
      </c>
      <c r="B21" s="24" t="s">
        <v>20</v>
      </c>
      <c r="C21" s="37">
        <v>33</v>
      </c>
      <c r="D21" s="37">
        <v>0</v>
      </c>
      <c r="E21" s="11">
        <v>1</v>
      </c>
      <c r="F21" s="37">
        <v>3</v>
      </c>
    </row>
    <row r="22" spans="1:6" ht="18" customHeight="1">
      <c r="A22" s="54" t="s">
        <v>11</v>
      </c>
      <c r="B22" s="77" t="s">
        <v>21</v>
      </c>
      <c r="C22" s="37">
        <v>33</v>
      </c>
      <c r="D22" s="37">
        <v>0</v>
      </c>
      <c r="E22" s="37">
        <v>1</v>
      </c>
      <c r="F22" s="37">
        <v>3</v>
      </c>
    </row>
    <row r="23" spans="1:6" ht="18" customHeight="1">
      <c r="A23" s="33" t="s">
        <v>11</v>
      </c>
      <c r="B23" s="78" t="s">
        <v>22</v>
      </c>
      <c r="C23" s="37">
        <v>33</v>
      </c>
      <c r="D23" s="39">
        <v>0</v>
      </c>
      <c r="E23" s="52">
        <v>1</v>
      </c>
      <c r="F23" s="39">
        <v>3</v>
      </c>
    </row>
    <row r="24" spans="1:6" ht="18" customHeight="1">
      <c r="A24" s="54" t="s">
        <v>11</v>
      </c>
      <c r="B24" s="79" t="s">
        <v>23</v>
      </c>
      <c r="C24" s="37">
        <v>36</v>
      </c>
      <c r="D24" s="39">
        <v>0</v>
      </c>
      <c r="E24" s="52">
        <v>1</v>
      </c>
      <c r="F24" s="39">
        <v>3</v>
      </c>
    </row>
    <row r="25" spans="1:6" ht="18" customHeight="1">
      <c r="A25" s="33" t="s">
        <v>11</v>
      </c>
      <c r="B25" s="80" t="s">
        <v>24</v>
      </c>
      <c r="C25" s="37">
        <v>33</v>
      </c>
      <c r="D25" s="37">
        <v>0</v>
      </c>
      <c r="E25" s="37">
        <v>1</v>
      </c>
      <c r="F25" s="37">
        <v>3</v>
      </c>
    </row>
    <row r="26" spans="1:6" ht="18" customHeight="1">
      <c r="A26" s="33" t="s">
        <v>11</v>
      </c>
      <c r="B26" s="80" t="s">
        <v>25</v>
      </c>
      <c r="C26" s="37">
        <v>33</v>
      </c>
      <c r="D26" s="37">
        <v>0</v>
      </c>
      <c r="E26" s="37">
        <v>1</v>
      </c>
      <c r="F26" s="37">
        <v>3</v>
      </c>
    </row>
    <row r="27" spans="1:6" ht="18" customHeight="1">
      <c r="A27" s="33" t="s">
        <v>11</v>
      </c>
      <c r="B27" s="81" t="s">
        <v>26</v>
      </c>
      <c r="C27" s="37">
        <v>36</v>
      </c>
      <c r="D27" s="39">
        <v>0</v>
      </c>
      <c r="E27" s="52">
        <v>1</v>
      </c>
      <c r="F27" s="39">
        <v>3</v>
      </c>
    </row>
    <row r="28" spans="1:6" ht="18" customHeight="1">
      <c r="A28" s="33" t="s">
        <v>11</v>
      </c>
      <c r="B28" s="80" t="s">
        <v>27</v>
      </c>
      <c r="C28" s="37">
        <v>33</v>
      </c>
      <c r="D28" s="37">
        <v>0</v>
      </c>
      <c r="E28" s="37">
        <v>1</v>
      </c>
      <c r="F28" s="37">
        <v>3</v>
      </c>
    </row>
    <row r="29" spans="1:6" ht="18" customHeight="1">
      <c r="A29" s="33" t="s">
        <v>11</v>
      </c>
      <c r="B29" s="80" t="s">
        <v>28</v>
      </c>
      <c r="C29" s="37">
        <v>33</v>
      </c>
      <c r="D29" s="37">
        <v>0</v>
      </c>
      <c r="E29" s="37">
        <v>1</v>
      </c>
      <c r="F29" s="37">
        <v>3</v>
      </c>
    </row>
    <row r="30" spans="1:6" ht="18" customHeight="1">
      <c r="A30" s="33" t="s">
        <v>11</v>
      </c>
      <c r="B30" s="80" t="s">
        <v>29</v>
      </c>
      <c r="C30" s="37">
        <v>35</v>
      </c>
      <c r="D30" s="37">
        <v>0</v>
      </c>
      <c r="E30" s="11">
        <v>1</v>
      </c>
      <c r="F30" s="11">
        <v>3</v>
      </c>
    </row>
    <row r="31" spans="1:6" ht="18" customHeight="1">
      <c r="A31" s="33" t="s">
        <v>11</v>
      </c>
      <c r="B31" s="82" t="s">
        <v>30</v>
      </c>
      <c r="C31" s="37">
        <v>33</v>
      </c>
      <c r="D31" s="39">
        <v>0</v>
      </c>
      <c r="E31" s="52">
        <v>1</v>
      </c>
      <c r="F31" s="39">
        <v>3</v>
      </c>
    </row>
    <row r="32" spans="1:6" ht="18" customHeight="1">
      <c r="A32" s="33" t="s">
        <v>11</v>
      </c>
      <c r="B32" s="80" t="s">
        <v>31</v>
      </c>
      <c r="C32" s="37">
        <v>33</v>
      </c>
      <c r="D32" s="37">
        <v>0</v>
      </c>
      <c r="E32" s="37">
        <v>1</v>
      </c>
      <c r="F32" s="37">
        <v>3</v>
      </c>
    </row>
    <row r="33" spans="1:6" ht="18" customHeight="1">
      <c r="A33" s="33" t="s">
        <v>11</v>
      </c>
      <c r="B33" s="83" t="s">
        <v>32</v>
      </c>
      <c r="C33" s="37">
        <v>36</v>
      </c>
      <c r="D33" s="37">
        <v>0</v>
      </c>
      <c r="E33" s="11">
        <v>1</v>
      </c>
      <c r="F33" s="11">
        <v>3</v>
      </c>
    </row>
    <row r="34" spans="1:6" ht="18" customHeight="1">
      <c r="A34" s="33" t="s">
        <v>11</v>
      </c>
      <c r="B34" s="80" t="s">
        <v>33</v>
      </c>
      <c r="C34" s="37">
        <v>33</v>
      </c>
      <c r="D34" s="37">
        <v>0</v>
      </c>
      <c r="E34" s="11">
        <v>1</v>
      </c>
      <c r="F34" s="11">
        <v>3</v>
      </c>
    </row>
    <row r="35" spans="1:6" ht="18" customHeight="1">
      <c r="A35" s="62" t="s">
        <v>34</v>
      </c>
      <c r="B35" s="80" t="s">
        <v>35</v>
      </c>
      <c r="C35" s="39">
        <v>0</v>
      </c>
      <c r="D35" s="39">
        <v>18</v>
      </c>
      <c r="E35" s="52">
        <v>0.25</v>
      </c>
      <c r="F35" s="39">
        <v>3</v>
      </c>
    </row>
    <row r="36" spans="1:6" ht="18" customHeight="1">
      <c r="A36" s="54"/>
      <c r="B36" s="56" t="s">
        <v>36</v>
      </c>
      <c r="C36" s="37"/>
      <c r="D36" s="37"/>
      <c r="E36" s="11"/>
      <c r="F36" s="11"/>
    </row>
    <row r="37" spans="1:6" ht="18" customHeight="1">
      <c r="A37" s="125" t="s">
        <v>37</v>
      </c>
      <c r="B37" s="133"/>
      <c r="C37" s="16" t="s">
        <v>38</v>
      </c>
      <c r="D37" s="17"/>
      <c r="E37" s="20">
        <f>SUM(E38:E38)</f>
        <v>0</v>
      </c>
      <c r="F37" s="8">
        <f>SUM(F38:F38)</f>
        <v>0</v>
      </c>
    </row>
    <row r="38" spans="1:6">
      <c r="A38" s="33"/>
      <c r="B38" s="84"/>
      <c r="C38" s="37"/>
      <c r="D38" s="37"/>
      <c r="E38" s="37"/>
      <c r="F38" s="37"/>
    </row>
    <row r="39" spans="1:6" s="6" customFormat="1">
      <c r="A39" s="127" t="s">
        <v>39</v>
      </c>
      <c r="B39" s="134"/>
      <c r="C39" s="32"/>
      <c r="D39" s="25"/>
      <c r="E39" s="11"/>
      <c r="F39" s="12">
        <f ca="1">F6+F18+F37</f>
        <v>30</v>
      </c>
    </row>
    <row r="40" spans="1:6" s="6" customFormat="1">
      <c r="A40" s="129"/>
      <c r="B40" s="135"/>
      <c r="C40" s="115"/>
      <c r="D40" s="116"/>
      <c r="E40" s="13"/>
      <c r="F40" s="10"/>
    </row>
    <row r="41" spans="1:6" ht="19.5" customHeight="1">
      <c r="A41" s="115" t="s">
        <v>40</v>
      </c>
      <c r="B41" s="131"/>
      <c r="C41" s="25"/>
      <c r="D41" s="25"/>
      <c r="E41" s="34"/>
      <c r="F41" s="26"/>
    </row>
    <row r="42" spans="1:6" ht="18" customHeight="1">
      <c r="A42" s="22"/>
      <c r="B42" s="22"/>
      <c r="C42" s="22"/>
      <c r="D42" s="22"/>
      <c r="E42" s="23"/>
      <c r="F42" s="22"/>
    </row>
    <row r="43" spans="1:6">
      <c r="A43" s="117" t="s">
        <v>41</v>
      </c>
      <c r="B43" s="118"/>
      <c r="C43" s="119"/>
      <c r="D43" s="120"/>
      <c r="E43" s="120"/>
      <c r="F43" s="120"/>
    </row>
    <row r="44" spans="1:6">
      <c r="A44" s="121" t="s">
        <v>9</v>
      </c>
      <c r="B44" s="122"/>
      <c r="C44" s="16"/>
      <c r="D44" s="17"/>
      <c r="E44" s="20">
        <v>5</v>
      </c>
      <c r="F44" s="35">
        <v>18</v>
      </c>
    </row>
    <row r="45" spans="1:6">
      <c r="B45" s="100" t="s">
        <v>42</v>
      </c>
      <c r="C45" s="39"/>
      <c r="D45" s="39"/>
      <c r="E45" s="39"/>
      <c r="F45" s="39"/>
    </row>
    <row r="46" spans="1:6">
      <c r="A46" s="33" t="s">
        <v>11</v>
      </c>
      <c r="B46" s="49" t="s">
        <v>43</v>
      </c>
      <c r="C46" s="39">
        <v>33</v>
      </c>
      <c r="D46" s="39">
        <v>16.5</v>
      </c>
      <c r="E46" s="39">
        <v>2</v>
      </c>
      <c r="F46" s="103">
        <v>7</v>
      </c>
    </row>
    <row r="47" spans="1:6" s="21" customFormat="1" ht="18" customHeight="1">
      <c r="A47" s="73" t="s">
        <v>11</v>
      </c>
      <c r="B47" s="85" t="s">
        <v>44</v>
      </c>
      <c r="C47" s="52">
        <v>35</v>
      </c>
      <c r="D47" s="52">
        <v>18</v>
      </c>
      <c r="E47" s="39">
        <v>2</v>
      </c>
      <c r="F47" s="103">
        <v>7</v>
      </c>
    </row>
    <row r="48" spans="1:6">
      <c r="A48" s="33" t="s">
        <v>11</v>
      </c>
      <c r="B48" s="49" t="s">
        <v>45</v>
      </c>
      <c r="C48" s="39">
        <v>33</v>
      </c>
      <c r="D48" s="39">
        <v>16.5</v>
      </c>
      <c r="E48" s="39">
        <v>2</v>
      </c>
      <c r="F48" s="103">
        <v>7</v>
      </c>
    </row>
    <row r="49" spans="1:6">
      <c r="A49" s="33" t="s">
        <v>11</v>
      </c>
      <c r="B49" s="47" t="s">
        <v>46</v>
      </c>
      <c r="C49" s="39">
        <v>33</v>
      </c>
      <c r="D49" s="39">
        <v>16.5</v>
      </c>
      <c r="E49" s="39">
        <v>2</v>
      </c>
      <c r="F49" s="103">
        <v>7</v>
      </c>
    </row>
    <row r="50" spans="1:6">
      <c r="A50" s="93"/>
      <c r="B50" s="97" t="s">
        <v>47</v>
      </c>
      <c r="C50" s="18"/>
      <c r="D50" s="1"/>
      <c r="E50" s="5"/>
      <c r="F50" s="18"/>
    </row>
    <row r="51" spans="1:6">
      <c r="A51" s="33" t="s">
        <v>11</v>
      </c>
      <c r="B51" s="49" t="s">
        <v>43</v>
      </c>
      <c r="C51" s="39">
        <v>33</v>
      </c>
      <c r="D51" s="39">
        <v>0</v>
      </c>
      <c r="E51" s="39">
        <v>1</v>
      </c>
      <c r="F51" s="103">
        <v>4</v>
      </c>
    </row>
    <row r="52" spans="1:6" s="21" customFormat="1" ht="18" customHeight="1">
      <c r="A52" s="73" t="s">
        <v>11</v>
      </c>
      <c r="B52" s="85" t="s">
        <v>44</v>
      </c>
      <c r="C52" s="52">
        <v>35</v>
      </c>
      <c r="D52" s="52">
        <v>0</v>
      </c>
      <c r="E52" s="39">
        <v>1</v>
      </c>
      <c r="F52" s="103">
        <v>4</v>
      </c>
    </row>
    <row r="53" spans="1:6">
      <c r="A53" s="33" t="s">
        <v>11</v>
      </c>
      <c r="B53" s="49" t="s">
        <v>45</v>
      </c>
      <c r="C53" s="39">
        <v>33</v>
      </c>
      <c r="D53" s="39">
        <v>0</v>
      </c>
      <c r="E53" s="39">
        <v>1</v>
      </c>
      <c r="F53" s="103">
        <v>4</v>
      </c>
    </row>
    <row r="54" spans="1:6">
      <c r="A54" s="33" t="s">
        <v>11</v>
      </c>
      <c r="B54" s="47" t="s">
        <v>46</v>
      </c>
      <c r="C54" s="39">
        <v>33</v>
      </c>
      <c r="D54" s="39">
        <v>0</v>
      </c>
      <c r="E54" s="39">
        <v>1</v>
      </c>
      <c r="F54" s="103">
        <v>4</v>
      </c>
    </row>
    <row r="55" spans="1:6" ht="44.25" customHeight="1">
      <c r="A55" s="121" t="s">
        <v>17</v>
      </c>
      <c r="B55" s="122"/>
      <c r="C55" s="51"/>
      <c r="E55" s="20">
        <f>SUM(E57:E59,E73)</f>
        <v>3.25</v>
      </c>
      <c r="F55" s="9">
        <f>SUM(F57:F59,F73)</f>
        <v>12</v>
      </c>
    </row>
    <row r="56" spans="1:6" ht="18" customHeight="1">
      <c r="A56" s="123" t="s">
        <v>48</v>
      </c>
      <c r="B56" s="124"/>
      <c r="C56" s="39"/>
      <c r="D56" s="39"/>
      <c r="E56" s="52"/>
      <c r="F56" s="52"/>
    </row>
    <row r="57" spans="1:6" ht="18" customHeight="1">
      <c r="A57" s="33" t="s">
        <v>11</v>
      </c>
      <c r="B57" s="78" t="s">
        <v>49</v>
      </c>
      <c r="C57" s="39">
        <v>33</v>
      </c>
      <c r="D57" s="39">
        <v>0</v>
      </c>
      <c r="E57" s="52">
        <v>1</v>
      </c>
      <c r="F57" s="39">
        <v>3</v>
      </c>
    </row>
    <row r="58" spans="1:6" ht="37.5" customHeight="1">
      <c r="A58" s="33" t="s">
        <v>11</v>
      </c>
      <c r="B58" s="82" t="s">
        <v>50</v>
      </c>
      <c r="C58" s="39">
        <v>33</v>
      </c>
      <c r="D58" s="39">
        <v>0</v>
      </c>
      <c r="E58" s="52">
        <v>1</v>
      </c>
      <c r="F58" s="39">
        <v>3</v>
      </c>
    </row>
    <row r="59" spans="1:6" ht="18" customHeight="1">
      <c r="A59" s="33" t="s">
        <v>11</v>
      </c>
      <c r="B59" s="86" t="s">
        <v>51</v>
      </c>
      <c r="C59" s="39">
        <v>33</v>
      </c>
      <c r="D59" s="39">
        <v>0</v>
      </c>
      <c r="E59" s="52">
        <v>1</v>
      </c>
      <c r="F59" s="39">
        <v>3</v>
      </c>
    </row>
    <row r="60" spans="1:6" ht="27" customHeight="1">
      <c r="A60" s="33" t="s">
        <v>11</v>
      </c>
      <c r="B60" s="78" t="s">
        <v>44</v>
      </c>
      <c r="C60" s="39">
        <v>35</v>
      </c>
      <c r="D60" s="39">
        <v>0</v>
      </c>
      <c r="E60" s="39">
        <v>1</v>
      </c>
      <c r="F60" s="39">
        <v>3</v>
      </c>
    </row>
    <row r="61" spans="1:6" ht="18" customHeight="1">
      <c r="A61" s="33" t="s">
        <v>11</v>
      </c>
      <c r="B61" s="78" t="s">
        <v>52</v>
      </c>
      <c r="C61" s="39">
        <v>33</v>
      </c>
      <c r="D61" s="39">
        <v>0</v>
      </c>
      <c r="E61" s="39">
        <v>1</v>
      </c>
      <c r="F61" s="39">
        <v>3</v>
      </c>
    </row>
    <row r="62" spans="1:6" s="21" customFormat="1" ht="31.5" customHeight="1">
      <c r="A62" s="73" t="s">
        <v>11</v>
      </c>
      <c r="B62" s="78" t="s">
        <v>53</v>
      </c>
      <c r="C62" s="39">
        <v>35</v>
      </c>
      <c r="D62" s="52">
        <v>0</v>
      </c>
      <c r="E62" s="52">
        <v>1</v>
      </c>
      <c r="F62" s="39">
        <v>3</v>
      </c>
    </row>
    <row r="63" spans="1:6" ht="18" customHeight="1">
      <c r="A63" s="33" t="s">
        <v>11</v>
      </c>
      <c r="B63" s="87" t="s">
        <v>54</v>
      </c>
      <c r="C63" s="39">
        <v>36</v>
      </c>
      <c r="D63" s="37">
        <v>0</v>
      </c>
      <c r="E63" s="37">
        <v>1</v>
      </c>
      <c r="F63" s="37">
        <v>3</v>
      </c>
    </row>
    <row r="64" spans="1:6" ht="18" customHeight="1">
      <c r="A64" s="33" t="s">
        <v>11</v>
      </c>
      <c r="B64" s="78" t="s">
        <v>55</v>
      </c>
      <c r="C64" s="39">
        <v>33</v>
      </c>
      <c r="D64" s="39">
        <v>0</v>
      </c>
      <c r="E64" s="52">
        <v>1</v>
      </c>
      <c r="F64" s="39">
        <v>3</v>
      </c>
    </row>
    <row r="65" spans="1:6" ht="18" customHeight="1">
      <c r="A65" s="33" t="s">
        <v>11</v>
      </c>
      <c r="B65" s="81" t="s">
        <v>56</v>
      </c>
      <c r="C65" s="39">
        <v>36</v>
      </c>
      <c r="D65" s="39">
        <v>0</v>
      </c>
      <c r="E65" s="52">
        <v>1</v>
      </c>
      <c r="F65" s="39">
        <v>3</v>
      </c>
    </row>
    <row r="66" spans="1:6" ht="18" customHeight="1">
      <c r="A66" s="33" t="s">
        <v>11</v>
      </c>
      <c r="B66" s="78" t="s">
        <v>57</v>
      </c>
      <c r="C66" s="39">
        <v>33</v>
      </c>
      <c r="D66" s="39">
        <v>0</v>
      </c>
      <c r="E66" s="52">
        <v>1</v>
      </c>
      <c r="F66" s="39">
        <v>3</v>
      </c>
    </row>
    <row r="67" spans="1:6" ht="18" customHeight="1">
      <c r="A67" s="33" t="s">
        <v>11</v>
      </c>
      <c r="B67" s="78" t="s">
        <v>58</v>
      </c>
      <c r="C67" s="39">
        <v>36</v>
      </c>
      <c r="D67" s="39">
        <v>0</v>
      </c>
      <c r="E67" s="52">
        <v>1</v>
      </c>
      <c r="F67" s="39">
        <v>3</v>
      </c>
    </row>
    <row r="68" spans="1:6" ht="18" customHeight="1">
      <c r="A68" s="33" t="s">
        <v>11</v>
      </c>
      <c r="B68" s="86" t="s">
        <v>59</v>
      </c>
      <c r="C68" s="39">
        <v>33</v>
      </c>
      <c r="D68" s="39">
        <v>0</v>
      </c>
      <c r="E68" s="52">
        <v>1</v>
      </c>
      <c r="F68" s="39">
        <v>3</v>
      </c>
    </row>
    <row r="69" spans="1:6">
      <c r="A69" s="33" t="s">
        <v>11</v>
      </c>
      <c r="B69" s="80" t="s">
        <v>60</v>
      </c>
      <c r="C69" s="37">
        <v>33</v>
      </c>
      <c r="D69" s="37">
        <v>0</v>
      </c>
      <c r="E69" s="11">
        <v>1</v>
      </c>
      <c r="F69" s="11">
        <v>3</v>
      </c>
    </row>
    <row r="70" spans="1:6" ht="33" customHeight="1">
      <c r="A70" s="33" t="s">
        <v>11</v>
      </c>
      <c r="B70" s="88" t="s">
        <v>61</v>
      </c>
      <c r="C70" s="39">
        <v>36</v>
      </c>
      <c r="D70" s="37">
        <v>0</v>
      </c>
      <c r="E70" s="11">
        <v>1</v>
      </c>
      <c r="F70" s="11">
        <v>3</v>
      </c>
    </row>
    <row r="71" spans="1:6" ht="18" customHeight="1">
      <c r="A71" s="33" t="s">
        <v>11</v>
      </c>
      <c r="B71" s="78" t="s">
        <v>62</v>
      </c>
      <c r="C71" s="39">
        <v>33</v>
      </c>
      <c r="D71" s="39">
        <v>0</v>
      </c>
      <c r="E71" s="52">
        <v>1</v>
      </c>
      <c r="F71" s="39">
        <v>3</v>
      </c>
    </row>
    <row r="72" spans="1:6" ht="18" customHeight="1">
      <c r="A72" s="33" t="s">
        <v>11</v>
      </c>
      <c r="B72" s="78" t="s">
        <v>63</v>
      </c>
      <c r="C72" s="39">
        <v>33</v>
      </c>
      <c r="D72" s="39">
        <v>0</v>
      </c>
      <c r="E72" s="52">
        <v>1</v>
      </c>
      <c r="F72" s="39">
        <v>3</v>
      </c>
    </row>
    <row r="73" spans="1:6" ht="18" customHeight="1">
      <c r="A73" s="62" t="s">
        <v>34</v>
      </c>
      <c r="B73" s="80" t="s">
        <v>35</v>
      </c>
      <c r="C73" s="39">
        <v>0</v>
      </c>
      <c r="D73" s="39">
        <v>18</v>
      </c>
      <c r="E73" s="52">
        <v>0.25</v>
      </c>
      <c r="F73" s="39">
        <v>3</v>
      </c>
    </row>
    <row r="74" spans="1:6" ht="18" customHeight="1">
      <c r="A74" s="33"/>
      <c r="B74" s="61" t="s">
        <v>64</v>
      </c>
      <c r="C74" s="57"/>
      <c r="D74" s="40"/>
      <c r="E74" s="5"/>
      <c r="F74" s="58"/>
    </row>
    <row r="75" spans="1:6" ht="18" customHeight="1">
      <c r="A75" s="54"/>
      <c r="B75" s="72" t="s">
        <v>65</v>
      </c>
      <c r="C75" s="57"/>
      <c r="D75" s="5"/>
      <c r="E75" s="5"/>
      <c r="F75" s="5"/>
    </row>
    <row r="76" spans="1:6" ht="18" customHeight="1">
      <c r="A76" s="125" t="s">
        <v>37</v>
      </c>
      <c r="B76" s="126"/>
      <c r="C76" s="41" t="s">
        <v>38</v>
      </c>
      <c r="D76" s="28"/>
      <c r="E76" s="20">
        <f>SUM(E77:E80)</f>
        <v>0</v>
      </c>
      <c r="F76" s="7">
        <f>SUM(F77:F80)</f>
        <v>0</v>
      </c>
    </row>
    <row r="77" spans="1:6">
      <c r="A77" s="33"/>
      <c r="B77" s="85" t="s">
        <v>66</v>
      </c>
      <c r="C77" s="3"/>
      <c r="D77" s="4"/>
      <c r="E77" s="3"/>
      <c r="F77" s="4"/>
    </row>
    <row r="78" spans="1:6">
      <c r="A78" s="33"/>
      <c r="B78" s="84" t="s">
        <v>67</v>
      </c>
      <c r="C78" s="3"/>
      <c r="D78" s="4"/>
      <c r="E78" s="3"/>
      <c r="F78" s="4"/>
    </row>
    <row r="79" spans="1:6">
      <c r="A79" s="33"/>
      <c r="B79" s="89" t="s">
        <v>68</v>
      </c>
      <c r="C79" s="3"/>
      <c r="D79" s="4"/>
      <c r="E79" s="3"/>
      <c r="F79" s="4"/>
    </row>
    <row r="80" spans="1:6" ht="24.75">
      <c r="A80" s="33"/>
      <c r="B80" s="90" t="s">
        <v>69</v>
      </c>
      <c r="C80" s="3"/>
      <c r="D80" s="4"/>
      <c r="E80" s="3"/>
      <c r="F80" s="4"/>
    </row>
    <row r="81" spans="1:6" s="6" customFormat="1" ht="15" customHeight="1">
      <c r="A81" s="127" t="s">
        <v>70</v>
      </c>
      <c r="B81" s="128"/>
      <c r="C81" s="29"/>
      <c r="D81" s="2"/>
      <c r="E81" s="14"/>
      <c r="F81" s="42">
        <f>F44+F55+F76</f>
        <v>30</v>
      </c>
    </row>
    <row r="82" spans="1:6">
      <c r="A82" s="129"/>
      <c r="B82" s="130"/>
      <c r="C82" s="111"/>
      <c r="D82" s="112"/>
      <c r="E82" s="27"/>
      <c r="F82" s="43"/>
    </row>
    <row r="83" spans="1:6">
      <c r="A83" s="115" t="s">
        <v>40</v>
      </c>
      <c r="B83" s="116"/>
      <c r="C83" s="29"/>
      <c r="D83" s="2"/>
      <c r="E83" s="15"/>
      <c r="F83" s="44"/>
    </row>
    <row r="84" spans="1:6">
      <c r="A84" s="107" t="s">
        <v>71</v>
      </c>
      <c r="B84" s="108"/>
      <c r="C84" s="31"/>
      <c r="D84" s="25"/>
      <c r="E84" s="36"/>
      <c r="F84" s="45">
        <f ca="1">F39+F81</f>
        <v>60</v>
      </c>
    </row>
    <row r="85" spans="1:6">
      <c r="A85" s="109"/>
      <c r="B85" s="110"/>
      <c r="C85" s="111"/>
      <c r="D85" s="112"/>
    </row>
    <row r="86" spans="1:6">
      <c r="A86" s="113" t="s">
        <v>72</v>
      </c>
      <c r="B86" s="114"/>
      <c r="C86" s="25"/>
      <c r="D86" s="25"/>
      <c r="E86" s="22"/>
      <c r="F86" s="22"/>
    </row>
    <row r="87" spans="1:6">
      <c r="A87" s="38"/>
    </row>
  </sheetData>
  <mergeCells count="29">
    <mergeCell ref="A1:F1"/>
    <mergeCell ref="A2:B4"/>
    <mergeCell ref="C2:D2"/>
    <mergeCell ref="E2:F2"/>
    <mergeCell ref="C3:C4"/>
    <mergeCell ref="D3:D4"/>
    <mergeCell ref="A5:B5"/>
    <mergeCell ref="C5:F5"/>
    <mergeCell ref="E3:E4"/>
    <mergeCell ref="A19:B19"/>
    <mergeCell ref="A37:B37"/>
    <mergeCell ref="A39:B40"/>
    <mergeCell ref="C40:D40"/>
    <mergeCell ref="A6:B6"/>
    <mergeCell ref="A18:B18"/>
    <mergeCell ref="F3:F4"/>
    <mergeCell ref="A83:B83"/>
    <mergeCell ref="A43:B43"/>
    <mergeCell ref="C43:F43"/>
    <mergeCell ref="A44:B44"/>
    <mergeCell ref="A55:B55"/>
    <mergeCell ref="A56:B56"/>
    <mergeCell ref="A76:B76"/>
    <mergeCell ref="A81:B82"/>
    <mergeCell ref="C82:D82"/>
    <mergeCell ref="A41:B41"/>
    <mergeCell ref="A84:B85"/>
    <mergeCell ref="C85:D85"/>
    <mergeCell ref="A86:B86"/>
  </mergeCells>
  <conditionalFormatting sqref="F39">
    <cfRule type="cellIs" dxfId="5" priority="3" operator="notEqual">
      <formula>30</formula>
    </cfRule>
  </conditionalFormatting>
  <conditionalFormatting sqref="F81">
    <cfRule type="cellIs" dxfId="4" priority="2" operator="notEqual">
      <formula>30</formula>
    </cfRule>
  </conditionalFormatting>
  <conditionalFormatting sqref="F84">
    <cfRule type="cellIs" dxfId="3" priority="1" operator="notEqual">
      <formula>60</formula>
    </cfRule>
  </conditionalFormatting>
  <pageMargins left="0.39370078740157483" right="0.39370078740157483" top="0.39370078740157483" bottom="0.39370078740157483" header="0.39370078740157483" footer="0.39370078740157483"/>
  <pageSetup paperSize="8" scale="4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E657CD-6023-4473-8083-B934261598ED}">
          <x14:formula1>
            <xm:f>#REF!</xm:f>
          </x14:formula1>
          <xm:sqref>A77:A80 A38 A20:A36 A57:A75 A7:A17 A45:A54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38D2-338C-4B8D-90CC-D20B40F12084}">
  <sheetPr>
    <pageSetUpPr fitToPage="1"/>
  </sheetPr>
  <dimension ref="A1:F82"/>
  <sheetViews>
    <sheetView tabSelected="1" zoomScale="90" zoomScaleNormal="90" workbookViewId="0">
      <selection activeCell="J2" sqref="J2"/>
    </sheetView>
  </sheetViews>
  <sheetFormatPr defaultColWidth="11.42578125" defaultRowHeight="15"/>
  <cols>
    <col min="1" max="1" width="15.7109375" style="6" customWidth="1"/>
    <col min="2" max="2" width="40" style="19" customWidth="1"/>
    <col min="3" max="3" width="7.5703125" style="1" customWidth="1"/>
    <col min="4" max="4" width="7.42578125" customWidth="1"/>
    <col min="5" max="6" width="6.5703125" customWidth="1"/>
  </cols>
  <sheetData>
    <row r="1" spans="1:6" ht="153" customHeight="1">
      <c r="A1" s="164" t="s">
        <v>73</v>
      </c>
      <c r="B1" s="165"/>
      <c r="C1" s="165"/>
      <c r="D1" s="165"/>
      <c r="E1" s="165"/>
      <c r="F1" s="165"/>
    </row>
    <row r="2" spans="1:6" ht="47.25" customHeight="1">
      <c r="A2" s="107" t="s">
        <v>1</v>
      </c>
      <c r="B2" s="108"/>
      <c r="C2" s="142" t="s">
        <v>2</v>
      </c>
      <c r="D2" s="143"/>
      <c r="E2" s="115" t="s">
        <v>3</v>
      </c>
      <c r="F2" s="131"/>
    </row>
    <row r="3" spans="1:6" ht="90" customHeight="1">
      <c r="A3" s="140"/>
      <c r="B3" s="141"/>
      <c r="C3" s="145" t="s">
        <v>4</v>
      </c>
      <c r="D3" s="145" t="s">
        <v>5</v>
      </c>
      <c r="E3" s="136" t="s">
        <v>6</v>
      </c>
      <c r="F3" s="127" t="s">
        <v>7</v>
      </c>
    </row>
    <row r="4" spans="1:6" s="1" customFormat="1" ht="94.5" customHeight="1">
      <c r="A4" s="109"/>
      <c r="B4" s="110"/>
      <c r="C4" s="146"/>
      <c r="D4" s="146"/>
      <c r="E4" s="137"/>
      <c r="F4" s="129"/>
    </row>
    <row r="5" spans="1:6" ht="15.75" customHeight="1">
      <c r="A5" s="117" t="s">
        <v>8</v>
      </c>
      <c r="B5" s="118"/>
      <c r="C5" s="119"/>
      <c r="D5" s="120"/>
      <c r="E5" s="120"/>
      <c r="F5" s="120"/>
    </row>
    <row r="6" spans="1:6" ht="18" customHeight="1">
      <c r="A6" s="159" t="s">
        <v>9</v>
      </c>
      <c r="B6" s="160"/>
      <c r="C6" s="30"/>
      <c r="D6" s="17"/>
      <c r="E6" s="20">
        <v>5</v>
      </c>
      <c r="F6" s="7">
        <v>18</v>
      </c>
    </row>
    <row r="7" spans="1:6" ht="18" customHeight="1">
      <c r="A7" s="91"/>
      <c r="B7" s="92" t="s">
        <v>10</v>
      </c>
      <c r="C7" s="37"/>
      <c r="D7" s="37"/>
      <c r="E7" s="11"/>
      <c r="F7" s="37"/>
    </row>
    <row r="8" spans="1:6" ht="18" customHeight="1">
      <c r="A8" s="33" t="s">
        <v>11</v>
      </c>
      <c r="B8" s="24" t="s">
        <v>12</v>
      </c>
      <c r="C8" s="37">
        <v>33</v>
      </c>
      <c r="D8" s="37">
        <v>16.5</v>
      </c>
      <c r="E8" s="11">
        <v>2</v>
      </c>
      <c r="F8" s="102">
        <v>7</v>
      </c>
    </row>
    <row r="9" spans="1:6" ht="18" customHeight="1">
      <c r="A9" s="33" t="s">
        <v>11</v>
      </c>
      <c r="B9" s="46" t="s">
        <v>13</v>
      </c>
      <c r="C9" s="37">
        <v>33</v>
      </c>
      <c r="D9" s="37">
        <v>16.5</v>
      </c>
      <c r="E9" s="11">
        <v>2</v>
      </c>
      <c r="F9" s="102">
        <v>7</v>
      </c>
    </row>
    <row r="10" spans="1:6" ht="18" customHeight="1">
      <c r="A10" s="33" t="s">
        <v>11</v>
      </c>
      <c r="B10" s="63" t="s">
        <v>14</v>
      </c>
      <c r="C10" s="37">
        <v>33</v>
      </c>
      <c r="D10" s="37">
        <v>16.5</v>
      </c>
      <c r="E10" s="11">
        <v>2</v>
      </c>
      <c r="F10" s="102">
        <v>7</v>
      </c>
    </row>
    <row r="11" spans="1:6" ht="18" customHeight="1">
      <c r="A11" s="33" t="s">
        <v>11</v>
      </c>
      <c r="B11" s="63" t="s">
        <v>15</v>
      </c>
      <c r="C11" s="37">
        <v>33</v>
      </c>
      <c r="D11" s="37">
        <v>16.5</v>
      </c>
      <c r="E11" s="11">
        <v>2</v>
      </c>
      <c r="F11" s="102">
        <v>7</v>
      </c>
    </row>
    <row r="12" spans="1:6" ht="18" customHeight="1">
      <c r="A12" s="93"/>
      <c r="B12" s="96" t="s">
        <v>16</v>
      </c>
      <c r="C12" s="13"/>
      <c r="D12" s="95"/>
      <c r="E12" s="23"/>
      <c r="F12" s="95"/>
    </row>
    <row r="13" spans="1:6" ht="18" customHeight="1">
      <c r="A13" s="33" t="s">
        <v>11</v>
      </c>
      <c r="B13" s="24" t="s">
        <v>12</v>
      </c>
      <c r="C13" s="37">
        <v>33</v>
      </c>
      <c r="D13" s="37">
        <v>0</v>
      </c>
      <c r="E13" s="11">
        <v>1</v>
      </c>
      <c r="F13" s="102">
        <v>4</v>
      </c>
    </row>
    <row r="14" spans="1:6" ht="18" customHeight="1">
      <c r="A14" s="33" t="s">
        <v>11</v>
      </c>
      <c r="B14" s="46" t="s">
        <v>13</v>
      </c>
      <c r="C14" s="37">
        <v>33</v>
      </c>
      <c r="D14" s="37">
        <v>0</v>
      </c>
      <c r="E14" s="11">
        <v>1</v>
      </c>
      <c r="F14" s="102">
        <v>4</v>
      </c>
    </row>
    <row r="15" spans="1:6" ht="18" customHeight="1">
      <c r="A15" s="33" t="s">
        <v>11</v>
      </c>
      <c r="B15" s="63" t="s">
        <v>14</v>
      </c>
      <c r="C15" s="37">
        <v>33</v>
      </c>
      <c r="D15" s="37">
        <v>0</v>
      </c>
      <c r="E15" s="11">
        <v>1</v>
      </c>
      <c r="F15" s="102">
        <v>4</v>
      </c>
    </row>
    <row r="16" spans="1:6" ht="18" customHeight="1">
      <c r="A16" s="33" t="s">
        <v>11</v>
      </c>
      <c r="B16" s="63" t="s">
        <v>15</v>
      </c>
      <c r="C16" s="37">
        <v>33</v>
      </c>
      <c r="D16" s="37">
        <v>0</v>
      </c>
      <c r="E16" s="11">
        <v>1</v>
      </c>
      <c r="F16" s="102">
        <v>4</v>
      </c>
    </row>
    <row r="17" spans="1:6" ht="18" customHeight="1">
      <c r="A17" s="159" t="s">
        <v>17</v>
      </c>
      <c r="B17" s="160"/>
      <c r="C17" s="30"/>
      <c r="D17" s="17"/>
      <c r="E17" s="20">
        <v>3</v>
      </c>
      <c r="F17" s="8">
        <f>SUM(F19:F21)</f>
        <v>12</v>
      </c>
    </row>
    <row r="18" spans="1:6" ht="18" customHeight="1">
      <c r="A18" s="162" t="s">
        <v>18</v>
      </c>
      <c r="B18" s="163"/>
      <c r="C18" s="37"/>
      <c r="D18" s="37"/>
      <c r="E18" s="37"/>
      <c r="F18" s="37"/>
    </row>
    <row r="19" spans="1:6" ht="18" customHeight="1">
      <c r="A19" s="54" t="s">
        <v>11</v>
      </c>
      <c r="B19" s="64" t="s">
        <v>21</v>
      </c>
      <c r="C19" s="75">
        <v>33</v>
      </c>
      <c r="D19" s="37">
        <v>0</v>
      </c>
      <c r="E19" s="37">
        <v>1</v>
      </c>
      <c r="F19" s="37">
        <v>4</v>
      </c>
    </row>
    <row r="20" spans="1:6" ht="18" customHeight="1">
      <c r="A20" s="33" t="s">
        <v>11</v>
      </c>
      <c r="B20" s="49" t="s">
        <v>22</v>
      </c>
      <c r="C20" s="76">
        <v>33</v>
      </c>
      <c r="D20" s="39">
        <v>0</v>
      </c>
      <c r="E20" s="52">
        <v>1</v>
      </c>
      <c r="F20" s="39">
        <v>4</v>
      </c>
    </row>
    <row r="21" spans="1:6" ht="18" customHeight="1">
      <c r="A21" s="54" t="s">
        <v>11</v>
      </c>
      <c r="B21" s="67" t="s">
        <v>74</v>
      </c>
      <c r="C21" s="76">
        <v>36</v>
      </c>
      <c r="D21" s="39">
        <v>0</v>
      </c>
      <c r="E21" s="52">
        <v>1</v>
      </c>
      <c r="F21" s="39">
        <v>4</v>
      </c>
    </row>
    <row r="22" spans="1:6" ht="18" customHeight="1">
      <c r="A22" s="33" t="s">
        <v>11</v>
      </c>
      <c r="B22" s="48" t="s">
        <v>75</v>
      </c>
      <c r="C22" s="75">
        <v>33</v>
      </c>
      <c r="D22" s="37">
        <v>0</v>
      </c>
      <c r="E22" s="37">
        <v>1</v>
      </c>
      <c r="F22" s="37">
        <v>4</v>
      </c>
    </row>
    <row r="23" spans="1:6" ht="18" customHeight="1">
      <c r="A23" s="33" t="s">
        <v>11</v>
      </c>
      <c r="B23" s="65" t="s">
        <v>76</v>
      </c>
      <c r="C23" s="75">
        <v>33</v>
      </c>
      <c r="D23" s="37">
        <v>0</v>
      </c>
      <c r="E23" s="37">
        <v>1</v>
      </c>
      <c r="F23" s="37">
        <v>4</v>
      </c>
    </row>
    <row r="24" spans="1:6" ht="18" customHeight="1">
      <c r="A24" s="33" t="s">
        <v>11</v>
      </c>
      <c r="B24" s="166" t="s">
        <v>77</v>
      </c>
      <c r="C24" s="75">
        <v>33</v>
      </c>
      <c r="D24" s="37">
        <v>0</v>
      </c>
      <c r="E24" s="11">
        <v>1</v>
      </c>
      <c r="F24" s="37">
        <v>4</v>
      </c>
    </row>
    <row r="25" spans="1:6" ht="18" customHeight="1">
      <c r="A25" s="33" t="s">
        <v>11</v>
      </c>
      <c r="B25" s="70" t="s">
        <v>78</v>
      </c>
      <c r="C25" s="75">
        <v>33</v>
      </c>
      <c r="D25" s="37">
        <v>0</v>
      </c>
      <c r="E25" s="11">
        <v>1</v>
      </c>
      <c r="F25" s="37">
        <v>4</v>
      </c>
    </row>
    <row r="26" spans="1:6" ht="18" customHeight="1">
      <c r="A26" s="33" t="s">
        <v>11</v>
      </c>
      <c r="B26" s="68" t="s">
        <v>79</v>
      </c>
      <c r="C26" s="76">
        <v>36</v>
      </c>
      <c r="D26" s="39">
        <v>0</v>
      </c>
      <c r="E26" s="52">
        <v>1</v>
      </c>
      <c r="F26" s="39">
        <v>4</v>
      </c>
    </row>
    <row r="27" spans="1:6" ht="18" customHeight="1">
      <c r="A27" s="33" t="s">
        <v>11</v>
      </c>
      <c r="B27" s="53" t="s">
        <v>27</v>
      </c>
      <c r="C27" s="75">
        <v>33</v>
      </c>
      <c r="D27" s="37">
        <v>0</v>
      </c>
      <c r="E27" s="37">
        <v>1</v>
      </c>
      <c r="F27" s="37">
        <v>4</v>
      </c>
    </row>
    <row r="28" spans="1:6" ht="18" customHeight="1">
      <c r="A28" s="33" t="s">
        <v>11</v>
      </c>
      <c r="B28" s="53" t="s">
        <v>28</v>
      </c>
      <c r="C28" s="75">
        <v>33</v>
      </c>
      <c r="D28" s="37">
        <v>0</v>
      </c>
      <c r="E28" s="37">
        <v>1</v>
      </c>
      <c r="F28" s="37">
        <v>4</v>
      </c>
    </row>
    <row r="29" spans="1:6" ht="18" customHeight="1">
      <c r="A29" s="33" t="s">
        <v>11</v>
      </c>
      <c r="B29" s="98" t="s">
        <v>80</v>
      </c>
      <c r="C29" s="75">
        <v>35</v>
      </c>
      <c r="D29" s="37">
        <v>0</v>
      </c>
      <c r="E29" s="11">
        <v>1</v>
      </c>
      <c r="F29" s="11">
        <v>4</v>
      </c>
    </row>
    <row r="30" spans="1:6" ht="18" customHeight="1">
      <c r="A30" s="33" t="s">
        <v>11</v>
      </c>
      <c r="B30" s="66" t="s">
        <v>81</v>
      </c>
      <c r="C30" s="76">
        <v>33</v>
      </c>
      <c r="D30" s="39">
        <v>0</v>
      </c>
      <c r="E30" s="52">
        <v>1</v>
      </c>
      <c r="F30" s="39">
        <v>4</v>
      </c>
    </row>
    <row r="31" spans="1:6" ht="31.5" customHeight="1">
      <c r="A31" s="33" t="s">
        <v>11</v>
      </c>
      <c r="B31" s="71" t="s">
        <v>82</v>
      </c>
      <c r="C31" s="75">
        <v>36</v>
      </c>
      <c r="D31" s="37">
        <v>0</v>
      </c>
      <c r="E31" s="11">
        <v>1</v>
      </c>
      <c r="F31" s="11">
        <v>4</v>
      </c>
    </row>
    <row r="32" spans="1:6" ht="18" customHeight="1">
      <c r="A32" s="33" t="s">
        <v>11</v>
      </c>
      <c r="B32" s="48" t="s">
        <v>33</v>
      </c>
      <c r="C32" s="37">
        <v>33</v>
      </c>
      <c r="D32" s="37">
        <v>0</v>
      </c>
      <c r="E32" s="11">
        <v>1</v>
      </c>
      <c r="F32" s="11">
        <v>4</v>
      </c>
    </row>
    <row r="33" spans="1:6" ht="18" customHeight="1">
      <c r="A33" s="54"/>
      <c r="B33" s="56" t="s">
        <v>36</v>
      </c>
      <c r="C33" s="37"/>
      <c r="D33" s="37"/>
      <c r="E33" s="11"/>
      <c r="F33" s="11"/>
    </row>
    <row r="34" spans="1:6" ht="18" customHeight="1">
      <c r="A34" s="161" t="s">
        <v>37</v>
      </c>
      <c r="B34" s="133"/>
      <c r="C34" s="30" t="s">
        <v>38</v>
      </c>
      <c r="D34" s="17"/>
      <c r="E34" s="20">
        <f>SUM(E35:E35)</f>
        <v>0</v>
      </c>
      <c r="F34" s="8">
        <f>SUM(F35:F35)</f>
        <v>0</v>
      </c>
    </row>
    <row r="35" spans="1:6">
      <c r="A35" s="33"/>
      <c r="B35" s="50"/>
      <c r="C35" s="37"/>
      <c r="D35" s="37"/>
      <c r="E35" s="37"/>
      <c r="F35" s="37"/>
    </row>
    <row r="36" spans="1:6" s="6" customFormat="1">
      <c r="A36" s="127" t="s">
        <v>39</v>
      </c>
      <c r="B36" s="134"/>
      <c r="C36" s="32">
        <f>SUM(C8:C35)</f>
        <v>737</v>
      </c>
      <c r="D36" s="25">
        <f>SUM(D8:D11,D18:D32,D35:D35)</f>
        <v>66</v>
      </c>
      <c r="E36" s="11"/>
      <c r="F36" s="12">
        <f>F6+F17+F34</f>
        <v>30</v>
      </c>
    </row>
    <row r="37" spans="1:6" s="6" customFormat="1">
      <c r="A37" s="129"/>
      <c r="B37" s="135"/>
      <c r="C37" s="115">
        <f>SUM(C36:D36)</f>
        <v>803</v>
      </c>
      <c r="D37" s="116"/>
      <c r="E37" s="13"/>
      <c r="F37" s="10"/>
    </row>
    <row r="38" spans="1:6" ht="19.5" customHeight="1">
      <c r="A38" s="115" t="s">
        <v>40</v>
      </c>
      <c r="B38" s="116"/>
      <c r="C38" s="25">
        <f ca="1">SUM(C8:C10,C19:C58)</f>
        <v>201</v>
      </c>
      <c r="D38" s="25">
        <f ca="1">SUM(D8:D9,D44,D19:D58)</f>
        <v>51</v>
      </c>
      <c r="E38" s="34"/>
      <c r="F38" s="26"/>
    </row>
    <row r="39" spans="1:6" ht="18" customHeight="1">
      <c r="A39" s="22"/>
      <c r="B39" s="22"/>
      <c r="C39" s="22"/>
      <c r="D39" s="22"/>
      <c r="E39" s="23"/>
      <c r="F39" s="22"/>
    </row>
    <row r="40" spans="1:6">
      <c r="A40" s="117" t="s">
        <v>41</v>
      </c>
      <c r="B40" s="118"/>
      <c r="C40" s="119"/>
      <c r="D40" s="120"/>
      <c r="E40" s="120"/>
      <c r="F40" s="120"/>
    </row>
    <row r="41" spans="1:6">
      <c r="A41" s="159" t="s">
        <v>9</v>
      </c>
      <c r="B41" s="160"/>
      <c r="C41" s="30"/>
      <c r="D41" s="17"/>
      <c r="E41" s="20">
        <v>5</v>
      </c>
      <c r="F41" s="35">
        <v>18</v>
      </c>
    </row>
    <row r="42" spans="1:6" ht="20.25" customHeight="1">
      <c r="B42" s="99" t="s">
        <v>83</v>
      </c>
      <c r="C42" s="39"/>
      <c r="D42" s="39"/>
      <c r="E42" s="39"/>
      <c r="F42" s="39"/>
    </row>
    <row r="43" spans="1:6">
      <c r="A43" s="33" t="s">
        <v>11</v>
      </c>
      <c r="B43" s="49" t="s">
        <v>43</v>
      </c>
      <c r="C43" s="39">
        <v>33</v>
      </c>
      <c r="D43" s="39">
        <v>16.5</v>
      </c>
      <c r="E43" s="39">
        <v>2</v>
      </c>
      <c r="F43" s="103">
        <v>7</v>
      </c>
    </row>
    <row r="44" spans="1:6" s="21" customFormat="1" ht="18" customHeight="1">
      <c r="A44" s="73" t="s">
        <v>11</v>
      </c>
      <c r="B44" s="85" t="s">
        <v>44</v>
      </c>
      <c r="C44" s="52">
        <v>35</v>
      </c>
      <c r="D44" s="52">
        <v>18</v>
      </c>
      <c r="E44" s="39">
        <v>2</v>
      </c>
      <c r="F44" s="103">
        <v>7</v>
      </c>
    </row>
    <row r="45" spans="1:6">
      <c r="A45" s="33" t="s">
        <v>11</v>
      </c>
      <c r="B45" s="49" t="s">
        <v>45</v>
      </c>
      <c r="C45" s="39">
        <v>33</v>
      </c>
      <c r="D45" s="39">
        <v>16.5</v>
      </c>
      <c r="E45" s="39">
        <v>2</v>
      </c>
      <c r="F45" s="103">
        <v>7</v>
      </c>
    </row>
    <row r="46" spans="1:6">
      <c r="A46" s="33" t="s">
        <v>11</v>
      </c>
      <c r="B46" s="47" t="s">
        <v>46</v>
      </c>
      <c r="C46" s="39">
        <v>33</v>
      </c>
      <c r="D46" s="39">
        <v>16.5</v>
      </c>
      <c r="E46" s="39">
        <v>2</v>
      </c>
      <c r="F46" s="103">
        <v>7</v>
      </c>
    </row>
    <row r="47" spans="1:6">
      <c r="A47" s="93"/>
      <c r="B47" s="97" t="s">
        <v>47</v>
      </c>
      <c r="C47" s="18"/>
      <c r="D47" s="1"/>
      <c r="E47" s="5"/>
      <c r="F47" s="18"/>
    </row>
    <row r="48" spans="1:6">
      <c r="A48" s="33" t="s">
        <v>11</v>
      </c>
      <c r="B48" s="49" t="s">
        <v>43</v>
      </c>
      <c r="C48" s="39">
        <v>33</v>
      </c>
      <c r="D48" s="39">
        <v>0</v>
      </c>
      <c r="E48" s="39">
        <v>1</v>
      </c>
      <c r="F48" s="103">
        <v>4</v>
      </c>
    </row>
    <row r="49" spans="1:6" s="21" customFormat="1" ht="18" customHeight="1">
      <c r="A49" s="73" t="s">
        <v>11</v>
      </c>
      <c r="B49" s="85" t="s">
        <v>44</v>
      </c>
      <c r="C49" s="52">
        <v>35</v>
      </c>
      <c r="D49" s="52">
        <v>0</v>
      </c>
      <c r="E49" s="39">
        <v>1</v>
      </c>
      <c r="F49" s="103">
        <v>4</v>
      </c>
    </row>
    <row r="50" spans="1:6">
      <c r="A50" s="33" t="s">
        <v>11</v>
      </c>
      <c r="B50" s="49" t="s">
        <v>45</v>
      </c>
      <c r="C50" s="39">
        <v>33</v>
      </c>
      <c r="D50" s="39">
        <v>0</v>
      </c>
      <c r="E50" s="39">
        <v>1</v>
      </c>
      <c r="F50" s="103">
        <v>4</v>
      </c>
    </row>
    <row r="51" spans="1:6">
      <c r="A51" s="33" t="s">
        <v>11</v>
      </c>
      <c r="B51" s="47" t="s">
        <v>46</v>
      </c>
      <c r="C51" s="39">
        <v>33</v>
      </c>
      <c r="D51" s="39">
        <v>0</v>
      </c>
      <c r="E51" s="39">
        <v>1</v>
      </c>
      <c r="F51" s="103">
        <v>4</v>
      </c>
    </row>
    <row r="52" spans="1:6" ht="18" customHeight="1">
      <c r="A52" s="159" t="s">
        <v>17</v>
      </c>
      <c r="B52" s="160"/>
      <c r="C52" s="18"/>
      <c r="E52" s="20">
        <v>3</v>
      </c>
      <c r="F52" s="9">
        <f>SUM(F54:F56)</f>
        <v>12</v>
      </c>
    </row>
    <row r="53" spans="1:6" ht="18" customHeight="1">
      <c r="A53" s="157" t="s">
        <v>48</v>
      </c>
      <c r="B53" s="158"/>
      <c r="C53" s="39"/>
      <c r="D53" s="39"/>
      <c r="E53" s="52"/>
      <c r="F53" s="52"/>
    </row>
    <row r="54" spans="1:6" ht="18" customHeight="1">
      <c r="A54" s="33" t="s">
        <v>11</v>
      </c>
      <c r="B54" s="49" t="s">
        <v>49</v>
      </c>
      <c r="C54" s="39">
        <v>33</v>
      </c>
      <c r="D54" s="39">
        <v>0</v>
      </c>
      <c r="E54" s="52">
        <v>1</v>
      </c>
      <c r="F54" s="39">
        <v>4</v>
      </c>
    </row>
    <row r="55" spans="1:6" ht="18" customHeight="1">
      <c r="A55" s="33" t="s">
        <v>11</v>
      </c>
      <c r="B55" s="55" t="s">
        <v>51</v>
      </c>
      <c r="C55" s="39">
        <v>33</v>
      </c>
      <c r="D55" s="39">
        <v>0</v>
      </c>
      <c r="E55" s="52">
        <v>1</v>
      </c>
      <c r="F55" s="39">
        <v>4</v>
      </c>
    </row>
    <row r="56" spans="1:6" ht="27" customHeight="1">
      <c r="A56" s="33" t="s">
        <v>11</v>
      </c>
      <c r="B56" s="49" t="s">
        <v>84</v>
      </c>
      <c r="C56" s="39">
        <v>35</v>
      </c>
      <c r="D56" s="39">
        <v>0</v>
      </c>
      <c r="E56" s="39">
        <v>1</v>
      </c>
      <c r="F56" s="39">
        <v>4</v>
      </c>
    </row>
    <row r="57" spans="1:6" ht="27" customHeight="1">
      <c r="A57" s="33" t="s">
        <v>11</v>
      </c>
      <c r="B57" s="49" t="s">
        <v>53</v>
      </c>
      <c r="C57" s="39">
        <v>35</v>
      </c>
      <c r="D57" s="39">
        <v>0</v>
      </c>
      <c r="E57" s="52">
        <v>1</v>
      </c>
      <c r="F57" s="39">
        <v>4</v>
      </c>
    </row>
    <row r="58" spans="1:6" ht="18" customHeight="1">
      <c r="A58" s="33" t="s">
        <v>11</v>
      </c>
      <c r="B58" s="74" t="s">
        <v>85</v>
      </c>
      <c r="C58" s="39">
        <v>36</v>
      </c>
      <c r="D58" s="37">
        <v>0</v>
      </c>
      <c r="E58" s="37">
        <v>1</v>
      </c>
      <c r="F58" s="37">
        <v>4</v>
      </c>
    </row>
    <row r="59" spans="1:6" ht="18" customHeight="1">
      <c r="A59" s="33" t="s">
        <v>11</v>
      </c>
      <c r="B59" s="69" t="s">
        <v>86</v>
      </c>
      <c r="C59" s="39">
        <v>33</v>
      </c>
      <c r="D59" s="39">
        <v>0</v>
      </c>
      <c r="E59" s="52">
        <v>1</v>
      </c>
      <c r="F59" s="39">
        <v>4</v>
      </c>
    </row>
    <row r="60" spans="1:6" ht="18" customHeight="1">
      <c r="A60" s="104" t="s">
        <v>11</v>
      </c>
      <c r="B60" s="105" t="s">
        <v>87</v>
      </c>
      <c r="C60" s="106">
        <v>36</v>
      </c>
      <c r="D60" s="106">
        <v>0</v>
      </c>
      <c r="E60" s="106">
        <v>1</v>
      </c>
      <c r="F60" s="106">
        <v>4</v>
      </c>
    </row>
    <row r="61" spans="1:6" ht="18" customHeight="1">
      <c r="A61" s="33" t="s">
        <v>11</v>
      </c>
      <c r="B61" s="49" t="s">
        <v>88</v>
      </c>
      <c r="C61" s="39">
        <v>33</v>
      </c>
      <c r="D61" s="39">
        <v>0</v>
      </c>
      <c r="E61" s="52">
        <v>1</v>
      </c>
      <c r="F61" s="39">
        <v>4</v>
      </c>
    </row>
    <row r="62" spans="1:6" ht="18" customHeight="1">
      <c r="A62" s="33" t="s">
        <v>11</v>
      </c>
      <c r="B62" s="69" t="s">
        <v>89</v>
      </c>
      <c r="C62" s="39">
        <v>33</v>
      </c>
      <c r="D62" s="39">
        <v>0</v>
      </c>
      <c r="E62" s="39">
        <v>1</v>
      </c>
      <c r="F62" s="39">
        <v>4</v>
      </c>
    </row>
    <row r="63" spans="1:6" ht="18" customHeight="1">
      <c r="A63" s="33" t="s">
        <v>11</v>
      </c>
      <c r="B63" s="78" t="s">
        <v>58</v>
      </c>
      <c r="C63" s="39">
        <v>36</v>
      </c>
      <c r="D63" s="39">
        <v>0</v>
      </c>
      <c r="E63" s="52">
        <v>1</v>
      </c>
      <c r="F63" s="39">
        <v>4</v>
      </c>
    </row>
    <row r="64" spans="1:6" ht="18" customHeight="1">
      <c r="A64" s="33" t="s">
        <v>11</v>
      </c>
      <c r="B64" s="55" t="s">
        <v>59</v>
      </c>
      <c r="C64" s="39">
        <v>33</v>
      </c>
      <c r="D64" s="39">
        <v>0</v>
      </c>
      <c r="E64" s="52">
        <v>1</v>
      </c>
      <c r="F64" s="39">
        <v>4</v>
      </c>
    </row>
    <row r="65" spans="1:6">
      <c r="A65" s="33" t="s">
        <v>11</v>
      </c>
      <c r="B65" s="53" t="s">
        <v>60</v>
      </c>
      <c r="C65" s="37">
        <v>33</v>
      </c>
      <c r="D65" s="37">
        <v>0</v>
      </c>
      <c r="E65" s="11">
        <v>1</v>
      </c>
      <c r="F65" s="11">
        <v>4</v>
      </c>
    </row>
    <row r="66" spans="1:6" ht="21.75" customHeight="1">
      <c r="A66" s="33" t="s">
        <v>11</v>
      </c>
      <c r="B66" s="71" t="s">
        <v>90</v>
      </c>
      <c r="C66" s="39">
        <v>36</v>
      </c>
      <c r="D66" s="37">
        <v>0</v>
      </c>
      <c r="E66" s="11">
        <v>1</v>
      </c>
      <c r="F66" s="11">
        <v>4</v>
      </c>
    </row>
    <row r="67" spans="1:6" ht="18" customHeight="1">
      <c r="A67" s="33" t="s">
        <v>11</v>
      </c>
      <c r="B67" s="49" t="s">
        <v>62</v>
      </c>
      <c r="C67" s="39">
        <v>33</v>
      </c>
      <c r="D67" s="39">
        <v>0</v>
      </c>
      <c r="E67" s="52">
        <v>1</v>
      </c>
      <c r="F67" s="39">
        <v>4</v>
      </c>
    </row>
    <row r="68" spans="1:6" ht="18" customHeight="1">
      <c r="A68" s="33" t="s">
        <v>11</v>
      </c>
      <c r="B68" s="49" t="s">
        <v>63</v>
      </c>
      <c r="C68" s="39">
        <v>33</v>
      </c>
      <c r="D68" s="39">
        <v>0</v>
      </c>
      <c r="E68" s="52">
        <v>1</v>
      </c>
      <c r="F68" s="52">
        <v>4</v>
      </c>
    </row>
    <row r="69" spans="1:6" ht="18" customHeight="1">
      <c r="A69" s="33"/>
      <c r="B69" s="61" t="s">
        <v>64</v>
      </c>
      <c r="C69" s="57"/>
      <c r="D69" s="40"/>
      <c r="E69" s="5"/>
      <c r="F69" s="58"/>
    </row>
    <row r="70" spans="1:6" ht="18" customHeight="1">
      <c r="A70" s="54"/>
      <c r="B70" s="61" t="s">
        <v>65</v>
      </c>
      <c r="C70" s="57"/>
      <c r="D70" s="5"/>
      <c r="E70" s="5"/>
      <c r="F70" s="5"/>
    </row>
    <row r="71" spans="1:6" ht="18" customHeight="1">
      <c r="A71" s="125" t="s">
        <v>37</v>
      </c>
      <c r="B71" s="156"/>
      <c r="C71" s="57" t="s">
        <v>38</v>
      </c>
      <c r="D71" s="28"/>
      <c r="E71" s="20">
        <f>SUM(E72:E75)</f>
        <v>0</v>
      </c>
      <c r="F71" s="7">
        <f>SUM(F72:F75)</f>
        <v>0</v>
      </c>
    </row>
    <row r="72" spans="1:6">
      <c r="A72" s="33"/>
      <c r="B72" s="47" t="s">
        <v>91</v>
      </c>
      <c r="C72" s="3"/>
      <c r="D72" s="4"/>
      <c r="E72" s="3"/>
      <c r="F72" s="4"/>
    </row>
    <row r="73" spans="1:6">
      <c r="A73" s="33"/>
      <c r="B73" s="50" t="s">
        <v>92</v>
      </c>
      <c r="C73" s="3"/>
      <c r="D73" s="4"/>
      <c r="E73" s="3"/>
      <c r="F73" s="4"/>
    </row>
    <row r="74" spans="1:6">
      <c r="A74" s="33"/>
      <c r="B74" s="59" t="s">
        <v>68</v>
      </c>
      <c r="C74" s="3"/>
      <c r="D74" s="4"/>
      <c r="E74" s="3"/>
      <c r="F74" s="4"/>
    </row>
    <row r="75" spans="1:6" ht="24.75">
      <c r="A75" s="33"/>
      <c r="B75" s="60" t="s">
        <v>69</v>
      </c>
      <c r="C75" s="3"/>
      <c r="D75" s="4"/>
      <c r="E75" s="3"/>
      <c r="F75" s="4"/>
    </row>
    <row r="76" spans="1:6" s="6" customFormat="1" ht="15" customHeight="1">
      <c r="A76" s="127" t="s">
        <v>70</v>
      </c>
      <c r="B76" s="128"/>
      <c r="C76" s="29">
        <f>SUM(C54:C68,C42:C45)</f>
        <v>612</v>
      </c>
      <c r="D76" s="2">
        <f>SUM(D54:D68,D42:D45)</f>
        <v>51</v>
      </c>
      <c r="E76" s="14"/>
      <c r="F76" s="42">
        <f>F41+F52+F71</f>
        <v>30</v>
      </c>
    </row>
    <row r="77" spans="1:6">
      <c r="A77" s="129"/>
      <c r="B77" s="130"/>
      <c r="C77" s="111">
        <f>SUM(C76:D76)</f>
        <v>663</v>
      </c>
      <c r="D77" s="112"/>
      <c r="E77" s="27"/>
      <c r="F77" s="43"/>
    </row>
    <row r="78" spans="1:6">
      <c r="A78" s="115" t="s">
        <v>40</v>
      </c>
      <c r="B78" s="116"/>
      <c r="C78" s="29">
        <f>SUM(C42:C43,C54:C55)</f>
        <v>99</v>
      </c>
      <c r="D78" s="2">
        <f>SUM(D42:D43,D54:D55)</f>
        <v>16.5</v>
      </c>
      <c r="E78" s="15"/>
      <c r="F78" s="44"/>
    </row>
    <row r="79" spans="1:6">
      <c r="A79" s="107" t="s">
        <v>71</v>
      </c>
      <c r="B79" s="108"/>
      <c r="C79" s="31">
        <f>C76+C36</f>
        <v>1349</v>
      </c>
      <c r="D79" s="25">
        <f>D76+D36</f>
        <v>117</v>
      </c>
      <c r="E79" s="36"/>
      <c r="F79" s="45">
        <f>F36+F76</f>
        <v>60</v>
      </c>
    </row>
    <row r="80" spans="1:6">
      <c r="A80" s="109"/>
      <c r="B80" s="110"/>
      <c r="C80" s="111">
        <f>SUM(C79:D79)</f>
        <v>1466</v>
      </c>
      <c r="D80" s="112"/>
    </row>
    <row r="81" spans="1:6">
      <c r="A81" s="113" t="s">
        <v>72</v>
      </c>
      <c r="B81" s="114"/>
      <c r="C81" s="25">
        <f ca="1">SUM(C38,C78)</f>
        <v>401</v>
      </c>
      <c r="D81" s="25">
        <f ca="1">SUM(D78,D38)</f>
        <v>102</v>
      </c>
      <c r="E81" s="22"/>
      <c r="F81" s="22"/>
    </row>
    <row r="82" spans="1:6">
      <c r="A82" s="38"/>
    </row>
  </sheetData>
  <mergeCells count="29">
    <mergeCell ref="A71:B71"/>
    <mergeCell ref="A18:B18"/>
    <mergeCell ref="A53:B53"/>
    <mergeCell ref="A1:F1"/>
    <mergeCell ref="A2:B4"/>
    <mergeCell ref="C2:D2"/>
    <mergeCell ref="E2:F2"/>
    <mergeCell ref="C3:C4"/>
    <mergeCell ref="D3:D4"/>
    <mergeCell ref="E3:E4"/>
    <mergeCell ref="F3:F4"/>
    <mergeCell ref="A52:B52"/>
    <mergeCell ref="C5:F5"/>
    <mergeCell ref="A36:B37"/>
    <mergeCell ref="C37:D37"/>
    <mergeCell ref="A17:B17"/>
    <mergeCell ref="A34:B34"/>
    <mergeCell ref="A6:B6"/>
    <mergeCell ref="A5:B5"/>
    <mergeCell ref="A38:B38"/>
    <mergeCell ref="A40:B40"/>
    <mergeCell ref="C40:F40"/>
    <mergeCell ref="A41:B41"/>
    <mergeCell ref="A81:B81"/>
    <mergeCell ref="A76:B77"/>
    <mergeCell ref="C77:D77"/>
    <mergeCell ref="A78:B78"/>
    <mergeCell ref="A79:B80"/>
    <mergeCell ref="C80:D80"/>
  </mergeCells>
  <conditionalFormatting sqref="F36">
    <cfRule type="cellIs" dxfId="2" priority="3" operator="notEqual">
      <formula>30</formula>
    </cfRule>
  </conditionalFormatting>
  <conditionalFormatting sqref="F76">
    <cfRule type="cellIs" dxfId="1" priority="2" operator="notEqual">
      <formula>30</formula>
    </cfRule>
  </conditionalFormatting>
  <conditionalFormatting sqref="F79">
    <cfRule type="cellIs" dxfId="0" priority="1" operator="notEqual">
      <formula>60</formula>
    </cfRule>
  </conditionalFormatting>
  <printOptions horizontalCentered="1" verticalCentered="1"/>
  <pageMargins left="0.39370078740157483" right="0.39370078740157483" top="0.39370078740157483" bottom="0.39370078740157483" header="0.39370078740157483" footer="0.39370078740157483"/>
  <pageSetup paperSize="8" scale="46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F65973-0544-46B3-BC09-8CAECCA06EF6}">
          <x14:formula1>
            <xm:f>#REF!</xm:f>
          </x14:formula1>
          <xm:sqref>A72:A75 A35 A54:A70 A19:A33 A8:A16 A43:A51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2ACC3CA56BC4A96290DF07772D7D9" ma:contentTypeVersion="16" ma:contentTypeDescription="Crée un document." ma:contentTypeScope="" ma:versionID="4d0deac06f3e016908e29baa3709d450">
  <xsd:schema xmlns:xsd="http://www.w3.org/2001/XMLSchema" xmlns:xs="http://www.w3.org/2001/XMLSchema" xmlns:p="http://schemas.microsoft.com/office/2006/metadata/properties" xmlns:ns2="b9588dec-f06a-4f4b-bce9-504c5952ac1d" xmlns:ns3="d00eddb7-d293-4110-876f-5eca1805e544" targetNamespace="http://schemas.microsoft.com/office/2006/metadata/properties" ma:root="true" ma:fieldsID="20776feae24c6c2a8e52f98965f94d4e" ns2:_="" ns3:_="">
    <xsd:import namespace="b9588dec-f06a-4f4b-bce9-504c5952ac1d"/>
    <xsd:import namespace="d00eddb7-d293-4110-876f-5eca1805e544"/>
    <xsd:element name="properties">
      <xsd:complexType>
        <xsd:sequence>
          <xsd:element name="documentManagement">
            <xsd:complexType>
              <xsd:all>
                <xsd:element ref="ns2:versiondorigin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et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88dec-f06a-4f4b-bce9-504c5952ac1d" elementFormDefault="qualified">
    <xsd:import namespace="http://schemas.microsoft.com/office/2006/documentManagement/types"/>
    <xsd:import namespace="http://schemas.microsoft.com/office/infopath/2007/PartnerControls"/>
    <xsd:element name="versiondorigine" ma:index="4" nillable="true" ma:displayName="version d'origine" ma:description="reçu par email" ma:format="DateOnly" ma:internalName="versiondorigin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52cd025-d351-4196-ab85-e6b231802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etheure" ma:index="21" nillable="true" ma:displayName="Date et heure" ma:format="DateTime" ma:internalName="Dateet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eddb7-d293-4110-876f-5eca1805e54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4a1e9ac-0194-4536-abfb-3889634218cc}" ma:internalName="TaxCatchAll" ma:showField="CatchAllData" ma:web="d00eddb7-d293-4110-876f-5eca1805e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9588dec-f06a-4f4b-bce9-504c5952ac1d" xsi:nil="true"/>
    <lcf76f155ced4ddcb4097134ff3c332f xmlns="b9588dec-f06a-4f4b-bce9-504c5952ac1d">
      <Terms xmlns="http://schemas.microsoft.com/office/infopath/2007/PartnerControls"/>
    </lcf76f155ced4ddcb4097134ff3c332f>
    <TaxCatchAll xmlns="d00eddb7-d293-4110-876f-5eca1805e544" xsi:nil="true"/>
    <versiondorigine xmlns="b9588dec-f06a-4f4b-bce9-504c5952ac1d" xsi:nil="true"/>
    <Dateetheure xmlns="b9588dec-f06a-4f4b-bce9-504c5952ac1d" xsi:nil="true"/>
  </documentManagement>
</p:properties>
</file>

<file path=customXml/itemProps1.xml><?xml version="1.0" encoding="utf-8"?>
<ds:datastoreItem xmlns:ds="http://schemas.openxmlformats.org/officeDocument/2006/customXml" ds:itemID="{813EB625-921E-4FE3-87BB-CE04734CE9A8}"/>
</file>

<file path=customXml/itemProps2.xml><?xml version="1.0" encoding="utf-8"?>
<ds:datastoreItem xmlns:ds="http://schemas.openxmlformats.org/officeDocument/2006/customXml" ds:itemID="{B97F4BEC-10F4-4E2C-95AE-E11BDBEC2417}"/>
</file>

<file path=customXml/itemProps3.xml><?xml version="1.0" encoding="utf-8"?>
<ds:datastoreItem xmlns:ds="http://schemas.openxmlformats.org/officeDocument/2006/customXml" ds:itemID="{5BA4113F-0C73-4110-A502-467B23E6C1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Paris 1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Samir Si-Bachir</dc:creator>
  <cp:keywords/>
  <dc:description/>
  <cp:lastModifiedBy>Delphine Fenasse</cp:lastModifiedBy>
  <cp:revision/>
  <dcterms:created xsi:type="dcterms:W3CDTF">2015-04-21T08:47:42Z</dcterms:created>
  <dcterms:modified xsi:type="dcterms:W3CDTF">2026-01-14T15:42:41Z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2023-01-29T10:21:56Z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944641c0-c2a2-460b-8b9d-2044bf4a36b3</vt:lpwstr>
  </property>
  <property fmtid="{D5CDD505-2E9C-101B-9397-08002B2CF9AE}" pid="8" name="MSIP_Label_d5c20be7-c3a5-46e3-9158-fa8a02ce239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0x0101001D12ACC3CA56BC4A96290DF07772D7D9</vt:lpwstr>
  </property>
  <property fmtid="{D5CDD505-2E9C-101B-9397-08002B2CF9AE}" pid="11" name="Order">
    <vt:r8>15658400</vt:r8>
  </property>
  <property fmtid="{D5CDD505-2E9C-101B-9397-08002B2CF9AE}" pid="12" name="_ExtendedDescription">
    <vt:lpwstr/>
  </property>
</Properties>
</file>