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aboulkhei\Downloads\"/>
    </mc:Choice>
  </mc:AlternateContent>
  <xr:revisionPtr revIDLastSave="0" documentId="13_ncr:1_{332F094B-D4F1-476D-B04D-8F8BDCF3390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aquette et MCC" sheetId="2" r:id="rId1"/>
  </sheets>
  <definedNames>
    <definedName name="_xlnm.Print_Area" localSheetId="0">'Maquette et MCC'!$A$1:$AC$69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2" l="1"/>
  <c r="C69" i="2"/>
  <c r="D66" i="2"/>
  <c r="C66" i="2"/>
  <c r="D64" i="2"/>
  <c r="D67" i="2" s="1"/>
  <c r="C64" i="2"/>
  <c r="C67" i="2" s="1"/>
  <c r="C68" i="2" s="1"/>
  <c r="F59" i="2"/>
  <c r="E59" i="2"/>
  <c r="F38" i="2"/>
  <c r="E38" i="2"/>
  <c r="F32" i="2"/>
  <c r="F64" i="2" s="1"/>
  <c r="E32" i="2"/>
  <c r="D29" i="2"/>
  <c r="C29" i="2"/>
  <c r="D27" i="2"/>
  <c r="C27" i="2"/>
  <c r="C28" i="2" s="1"/>
  <c r="F24" i="2"/>
  <c r="E24" i="2"/>
  <c r="F11" i="2"/>
  <c r="E11" i="2"/>
  <c r="F6" i="2"/>
  <c r="F27" i="2" s="1"/>
  <c r="F67" i="2" l="1"/>
  <c r="C65" i="2"/>
  <c r="E6" i="2"/>
</calcChain>
</file>

<file path=xl/sharedStrings.xml><?xml version="1.0" encoding="utf-8"?>
<sst xmlns="http://schemas.openxmlformats.org/spreadsheetml/2006/main" count="190" uniqueCount="73">
  <si>
    <t>Cours obligatoire</t>
  </si>
  <si>
    <t>Coef.</t>
  </si>
  <si>
    <t>ECTS</t>
  </si>
  <si>
    <t>Volume horaire étudiant</t>
  </si>
  <si>
    <t>Intitulé des UE 
et 
des éléments pédagogiques (EP)</t>
  </si>
  <si>
    <t>Volume horaire encadré</t>
  </si>
  <si>
    <t>Evaluation</t>
  </si>
  <si>
    <t>Session 1</t>
  </si>
  <si>
    <t>Session 2</t>
  </si>
  <si>
    <t>CM</t>
  </si>
  <si>
    <t>TD</t>
  </si>
  <si>
    <r>
      <rPr>
        <b/>
        <sz val="11"/>
        <color theme="1"/>
        <rFont val="Calibri"/>
        <scheme val="minor"/>
      </rPr>
      <t xml:space="preserve">Evaluation continue intégrale  (ECI) </t>
    </r>
    <r>
      <rPr>
        <sz val="11"/>
        <color theme="1"/>
        <rFont val="Calibri"/>
        <scheme val="minor"/>
      </rPr>
      <t xml:space="preserve"> 
OUI ou NON</t>
    </r>
  </si>
  <si>
    <r>
      <rPr>
        <b/>
        <sz val="11"/>
        <color theme="1"/>
        <rFont val="Calibri"/>
        <scheme val="minor"/>
      </rPr>
      <t>Evaluation continue avec épreuve terminale (ECT)
dans la période des examens</t>
    </r>
    <r>
      <rPr>
        <sz val="11"/>
        <color theme="1"/>
        <rFont val="Calibri"/>
        <scheme val="minor"/>
      </rPr>
      <t xml:space="preserve">
OUI ou NON</t>
    </r>
  </si>
  <si>
    <r>
      <rPr>
        <b/>
        <sz val="11"/>
        <color theme="1"/>
        <rFont val="Calibri"/>
        <scheme val="minor"/>
      </rPr>
      <t xml:space="preserve">Epreuve terminale
</t>
    </r>
    <r>
      <rPr>
        <sz val="11"/>
        <color theme="1"/>
        <rFont val="Calibri"/>
        <scheme val="minor"/>
      </rPr>
      <t>Ecrit / Oral / Hybride / Autre</t>
    </r>
  </si>
  <si>
    <t>Semestre 1</t>
  </si>
  <si>
    <t>Droit du commerce international</t>
  </si>
  <si>
    <t>Non</t>
  </si>
  <si>
    <t>Oui</t>
  </si>
  <si>
    <t>Droit international économique 1</t>
  </si>
  <si>
    <t>Droit international privé 1</t>
  </si>
  <si>
    <t>Méthodologie de la recherche et documentation juridique</t>
  </si>
  <si>
    <t>UE 2: 1 cours oblig. + 2 cours optionnels</t>
  </si>
  <si>
    <t>Droit international des espaces et de l'environnement</t>
  </si>
  <si>
    <t>2 cours au choix parmi les suivants dans la liste</t>
  </si>
  <si>
    <t xml:space="preserve">Cours optionnel </t>
  </si>
  <si>
    <t>EU Substantive Law</t>
  </si>
  <si>
    <t>Comparative Law</t>
  </si>
  <si>
    <t>Droit de la concurrence de l'Union européenne</t>
  </si>
  <si>
    <t>Droit pénal international</t>
  </si>
  <si>
    <t>Philosophie du droit</t>
  </si>
  <si>
    <t>Droit maritime et des transports</t>
  </si>
  <si>
    <t>Propriété industrielle</t>
  </si>
  <si>
    <t>Action extérieure de l'Union européenne</t>
  </si>
  <si>
    <t>Droit de l'environnement</t>
  </si>
  <si>
    <t>Droit des assurances</t>
  </si>
  <si>
    <t>Bonifications</t>
  </si>
  <si>
    <t xml:space="preserve"> </t>
  </si>
  <si>
    <t>expérience en milieu professionnel**</t>
  </si>
  <si>
    <t>Engagement civique et juridique*</t>
  </si>
  <si>
    <t xml:space="preserve">Total  </t>
  </si>
  <si>
    <t>Semestre 2</t>
  </si>
  <si>
    <t>UE 1: 1 cours oblig. + 2 cours optionnels dont 1 avec TD</t>
  </si>
  <si>
    <t>Droit international privé 2</t>
  </si>
  <si>
    <t>Arbitrage et MARD</t>
  </si>
  <si>
    <t>Droit international économique 2</t>
  </si>
  <si>
    <t>Common Law</t>
  </si>
  <si>
    <t>UE 2: langue obligatoire + 2 cours optionnels</t>
  </si>
  <si>
    <t>Langue</t>
  </si>
  <si>
    <t>International Contracts</t>
  </si>
  <si>
    <t>International Law Issues</t>
  </si>
  <si>
    <t>Legal Theory</t>
  </si>
  <si>
    <t xml:space="preserve">Droit des étrangers et de la nationalité </t>
  </si>
  <si>
    <t>Protection internationale et européenne des droits de l'homme</t>
  </si>
  <si>
    <t>Droit social international et européen</t>
  </si>
  <si>
    <t>Marché intérieur et politique de l'Union européenne</t>
  </si>
  <si>
    <t>Droit international pénal et humanitaire</t>
  </si>
  <si>
    <t>Arbitrage et MARD (sauf si pris à l'UE1)</t>
  </si>
  <si>
    <t>Droit international économique 2 (sauf si pris en UE1)</t>
  </si>
  <si>
    <t>Common Law (sauf si pris en UE1)</t>
  </si>
  <si>
    <t>Droit financier et fiscal européen</t>
  </si>
  <si>
    <t>Droit des sûretés</t>
  </si>
  <si>
    <t>Droit fiscal international</t>
  </si>
  <si>
    <t>Droit allemand</t>
  </si>
  <si>
    <t>Propriété littéraire et artistique</t>
  </si>
  <si>
    <t>Droit des entreprises en difficulté</t>
  </si>
  <si>
    <t>Projet personnel</t>
  </si>
  <si>
    <t>*soumis à l'approbation du directeur de la formation</t>
  </si>
  <si>
    <t>**stage d'au moins un mois temps plein, obligatoire en M2 si non réalisé en M1</t>
  </si>
  <si>
    <t xml:space="preserve">Total </t>
  </si>
  <si>
    <t xml:space="preserve">Total annuel  </t>
  </si>
  <si>
    <t xml:space="preserve">Volume horaire annuel étudiant </t>
  </si>
  <si>
    <t xml:space="preserve">M1/Droit international des affaires </t>
  </si>
  <si>
    <t xml:space="preserve">UE 1 : 4 cours oblig. + 2 TD au choix (parmi 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</si>
</sst>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u/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22"/>
      <color theme="5" tint="-0.249977111117893"/>
      <name val="Calibri"/>
      <scheme val="minor"/>
    </font>
    <font>
      <b/>
      <sz val="11"/>
      <name val="Calibri"/>
      <scheme val="minor"/>
    </font>
    <font>
      <b/>
      <sz val="11"/>
      <color theme="4" tint="-0.249977111117893"/>
      <name val="Calibri"/>
      <scheme val="minor"/>
    </font>
    <font>
      <b/>
      <sz val="11"/>
      <color theme="9" tint="-0.249977111117893"/>
      <name val="Calibri"/>
      <scheme val="minor"/>
    </font>
    <font>
      <b/>
      <sz val="11"/>
      <color rgb="FF00B050"/>
      <name val="Calibri"/>
      <scheme val="minor"/>
    </font>
    <font>
      <i/>
      <sz val="11"/>
      <color theme="1"/>
      <name val="Calibri"/>
      <scheme val="minor"/>
    </font>
    <font>
      <i/>
      <sz val="11"/>
      <name val="Calibri"/>
      <scheme val="minor"/>
    </font>
    <font>
      <sz val="11"/>
      <name val="Times New Roman"/>
    </font>
    <font>
      <i/>
      <sz val="9"/>
      <name val="Calibri"/>
      <scheme val="minor"/>
    </font>
    <font>
      <sz val="11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9" tint="-0.249977111117893"/>
      </patternFill>
    </fill>
    <fill>
      <patternFill patternType="solid">
        <fgColor theme="0"/>
        <bgColor indexed="5"/>
      </patternFill>
    </fill>
    <fill>
      <patternFill patternType="solid">
        <fgColor theme="0"/>
        <bgColor rgb="FF92D050"/>
      </patternFill>
    </fill>
  </fills>
  <borders count="1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1" applyProtection="0"/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/>
    </xf>
    <xf numFmtId="0" fontId="9" fillId="2" borderId="15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2" fillId="0" borderId="0" xfId="0" applyFont="1"/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vertical="center" wrapText="1"/>
      <protection locked="0"/>
    </xf>
    <xf numFmtId="0" fontId="3" fillId="3" borderId="9" xfId="0" applyFont="1" applyFill="1" applyBorder="1" applyAlignment="1" applyProtection="1">
      <alignment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0" fillId="4" borderId="10" xfId="0" applyFill="1" applyBorder="1"/>
    <xf numFmtId="0" fontId="0" fillId="4" borderId="12" xfId="0" applyFill="1" applyBorder="1"/>
    <xf numFmtId="0" fontId="0" fillId="7" borderId="6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0" fillId="9" borderId="2" xfId="0" applyFill="1" applyBorder="1" applyAlignment="1">
      <alignment horizontal="center" vertical="center"/>
    </xf>
    <xf numFmtId="0" fontId="0" fillId="4" borderId="7" xfId="0" applyFill="1" applyBorder="1"/>
    <xf numFmtId="0" fontId="0" fillId="4" borderId="8" xfId="0" applyFill="1" applyBorder="1"/>
    <xf numFmtId="0" fontId="0" fillId="7" borderId="0" xfId="0" applyFill="1" applyAlignment="1">
      <alignment horizontal="center"/>
    </xf>
    <xf numFmtId="0" fontId="0" fillId="8" borderId="8" xfId="0" applyFill="1" applyBorder="1" applyAlignment="1">
      <alignment horizontal="center"/>
    </xf>
    <xf numFmtId="0" fontId="9" fillId="9" borderId="2" xfId="0" applyFont="1" applyFill="1" applyBorder="1" applyAlignment="1">
      <alignment horizontal="left" vertical="center" wrapText="1"/>
    </xf>
    <xf numFmtId="0" fontId="0" fillId="5" borderId="14" xfId="0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4" fillId="4" borderId="2" xfId="0" applyFont="1" applyFill="1" applyBorder="1" applyAlignment="1">
      <alignment horizontal="left" vertical="center" wrapText="1"/>
    </xf>
    <xf numFmtId="0" fontId="0" fillId="4" borderId="14" xfId="0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0" fillId="4" borderId="15" xfId="0" applyFill="1" applyBorder="1"/>
    <xf numFmtId="0" fontId="0" fillId="4" borderId="6" xfId="0" applyFill="1" applyBorder="1"/>
    <xf numFmtId="0" fontId="9" fillId="4" borderId="0" xfId="0" applyFont="1" applyFill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10" borderId="8" xfId="0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8" borderId="10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0" fillId="7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8" fillId="9" borderId="15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9" fillId="9" borderId="15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vertical="center"/>
    </xf>
    <xf numFmtId="0" fontId="0" fillId="4" borderId="2" xfId="0" applyFill="1" applyBorder="1" applyAlignment="1">
      <alignment horizontal="left" vertical="center"/>
    </xf>
    <xf numFmtId="0" fontId="0" fillId="4" borderId="1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0" fillId="4" borderId="18" xfId="0" applyFill="1" applyBorder="1" applyAlignment="1">
      <alignment vertical="center"/>
    </xf>
    <xf numFmtId="0" fontId="2" fillId="10" borderId="17" xfId="0" applyFont="1" applyFill="1" applyBorder="1" applyAlignment="1">
      <alignment horizontal="center" vertical="center"/>
    </xf>
    <xf numFmtId="0" fontId="0" fillId="4" borderId="0" xfId="0" applyFill="1"/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</cellXfs>
  <cellStyles count="2">
    <cellStyle name="Normal" xfId="0" builtinId="0"/>
    <cellStyle name="Style 1" xfId="1" xr:uid="{00000000-0005-0000-0000-000002000000}"/>
  </cellStyles>
  <dxfs count="3"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0"/>
  <sheetViews>
    <sheetView tabSelected="1" zoomScale="90" workbookViewId="0">
      <selection activeCell="K65" sqref="K65"/>
    </sheetView>
  </sheetViews>
  <sheetFormatPr baseColWidth="10" defaultRowHeight="15" x14ac:dyDescent="0.25"/>
  <cols>
    <col min="1" max="1" width="21" style="2" customWidth="1"/>
    <col min="2" max="2" width="67.5703125" style="3" customWidth="1"/>
    <col min="3" max="3" width="7.5703125" customWidth="1"/>
    <col min="4" max="4" width="7.42578125" customWidth="1"/>
    <col min="5" max="6" width="6.5703125" customWidth="1"/>
    <col min="7" max="7" width="12.5703125" style="1" customWidth="1"/>
    <col min="8" max="8" width="15.5703125" style="1" customWidth="1"/>
    <col min="9" max="9" width="13.42578125" style="1" customWidth="1"/>
    <col min="10" max="10" width="12.5703125" style="1" customWidth="1"/>
    <col min="11" max="11" width="14.85546875" style="1" customWidth="1"/>
    <col min="12" max="13" width="18.85546875" style="4" customWidth="1"/>
    <col min="14" max="15" width="5.5703125" customWidth="1"/>
    <col min="16" max="16" width="12.42578125" style="5" customWidth="1"/>
    <col min="17" max="18" width="5.5703125" customWidth="1"/>
    <col min="19" max="21" width="6.5703125" customWidth="1"/>
    <col min="22" max="22" width="8.42578125" customWidth="1"/>
    <col min="23" max="24" width="6.5703125" customWidth="1"/>
    <col min="25" max="25" width="12.140625" style="4" customWidth="1"/>
    <col min="26" max="26" width="15" style="4" customWidth="1"/>
    <col min="27" max="27" width="15.85546875" style="4" customWidth="1"/>
    <col min="28" max="28" width="15.5703125" style="4" customWidth="1"/>
    <col min="29" max="29" width="14.85546875" style="6" customWidth="1"/>
  </cols>
  <sheetData>
    <row r="1" spans="1:29" ht="42.75" customHeight="1" x14ac:dyDescent="0.25">
      <c r="A1" s="22" t="s">
        <v>71</v>
      </c>
      <c r="B1" s="23"/>
      <c r="C1" s="23"/>
      <c r="D1" s="23"/>
      <c r="E1" s="23"/>
      <c r="F1" s="23"/>
      <c r="G1" s="23"/>
      <c r="H1" s="23"/>
      <c r="I1" s="23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1"/>
    </row>
    <row r="2" spans="1:29" ht="47.25" customHeight="1" x14ac:dyDescent="0.25">
      <c r="A2" s="24" t="s">
        <v>4</v>
      </c>
      <c r="B2" s="25"/>
      <c r="C2" s="26" t="s">
        <v>5</v>
      </c>
      <c r="D2" s="27"/>
      <c r="E2" s="28" t="s">
        <v>6</v>
      </c>
      <c r="F2" s="29"/>
      <c r="G2" s="30" t="s">
        <v>7</v>
      </c>
      <c r="H2" s="30"/>
      <c r="I2" s="31" t="s">
        <v>8</v>
      </c>
      <c r="J2"/>
      <c r="K2"/>
      <c r="L2"/>
      <c r="M2"/>
      <c r="P2"/>
      <c r="Y2"/>
      <c r="Z2"/>
      <c r="AA2"/>
      <c r="AB2"/>
      <c r="AC2"/>
    </row>
    <row r="3" spans="1:29" ht="90" customHeight="1" x14ac:dyDescent="0.25">
      <c r="A3" s="32"/>
      <c r="B3" s="33"/>
      <c r="C3" s="34" t="s">
        <v>9</v>
      </c>
      <c r="D3" s="34" t="s">
        <v>10</v>
      </c>
      <c r="E3" s="35" t="s">
        <v>1</v>
      </c>
      <c r="F3" s="36" t="s">
        <v>2</v>
      </c>
      <c r="G3" s="37" t="s">
        <v>11</v>
      </c>
      <c r="H3" s="37" t="s">
        <v>12</v>
      </c>
      <c r="I3" s="37" t="s">
        <v>13</v>
      </c>
      <c r="J3"/>
      <c r="K3"/>
      <c r="L3"/>
      <c r="M3"/>
      <c r="P3"/>
      <c r="Y3"/>
      <c r="Z3"/>
      <c r="AA3"/>
      <c r="AB3"/>
      <c r="AC3"/>
    </row>
    <row r="4" spans="1:29" s="4" customFormat="1" ht="94.5" customHeight="1" x14ac:dyDescent="0.25">
      <c r="A4" s="38"/>
      <c r="B4" s="39"/>
      <c r="C4" s="40"/>
      <c r="D4" s="40"/>
      <c r="E4" s="41"/>
      <c r="F4" s="42"/>
      <c r="G4" s="43"/>
      <c r="H4" s="43"/>
      <c r="I4" s="43"/>
    </row>
    <row r="5" spans="1:29" ht="15.75" customHeight="1" x14ac:dyDescent="0.25">
      <c r="A5" s="18" t="s">
        <v>14</v>
      </c>
      <c r="B5" s="19"/>
      <c r="C5" s="44"/>
      <c r="D5" s="45"/>
      <c r="E5" s="45"/>
      <c r="F5" s="45"/>
      <c r="G5" s="46"/>
      <c r="H5" s="46"/>
      <c r="I5" s="46"/>
      <c r="J5"/>
      <c r="K5"/>
      <c r="L5"/>
      <c r="M5"/>
      <c r="P5"/>
      <c r="Y5"/>
      <c r="Z5"/>
      <c r="AA5"/>
      <c r="AB5"/>
      <c r="AC5"/>
    </row>
    <row r="6" spans="1:29" ht="18" customHeight="1" x14ac:dyDescent="0.25">
      <c r="A6" s="47" t="s">
        <v>72</v>
      </c>
      <c r="B6" s="48"/>
      <c r="C6" s="49"/>
      <c r="D6" s="50"/>
      <c r="E6" s="51" t="e">
        <f ca="1">SUM(E1:E10)</f>
        <v>#REF!</v>
      </c>
      <c r="F6" s="52">
        <f>SUM(F7:F10)</f>
        <v>18</v>
      </c>
      <c r="G6" s="53"/>
      <c r="H6" s="53"/>
      <c r="I6" s="53"/>
      <c r="J6"/>
      <c r="K6"/>
      <c r="L6"/>
      <c r="M6"/>
      <c r="P6"/>
      <c r="Y6"/>
      <c r="Z6"/>
      <c r="AA6"/>
      <c r="AB6"/>
      <c r="AC6"/>
    </row>
    <row r="7" spans="1:29" ht="18" customHeight="1" x14ac:dyDescent="0.25">
      <c r="A7" s="7" t="s">
        <v>0</v>
      </c>
      <c r="B7" s="54" t="s">
        <v>15</v>
      </c>
      <c r="C7" s="55">
        <v>33</v>
      </c>
      <c r="D7" s="55">
        <v>16.5</v>
      </c>
      <c r="E7" s="56">
        <v>7</v>
      </c>
      <c r="F7" s="55">
        <v>7</v>
      </c>
      <c r="G7" s="57" t="s">
        <v>16</v>
      </c>
      <c r="H7" s="57" t="s">
        <v>17</v>
      </c>
      <c r="I7" s="58"/>
      <c r="J7"/>
      <c r="K7"/>
      <c r="L7"/>
      <c r="M7"/>
      <c r="P7"/>
      <c r="Y7"/>
      <c r="Z7"/>
      <c r="AA7"/>
      <c r="AB7"/>
      <c r="AC7"/>
    </row>
    <row r="8" spans="1:29" ht="18" customHeight="1" x14ac:dyDescent="0.25">
      <c r="A8" s="8" t="s">
        <v>0</v>
      </c>
      <c r="B8" s="59" t="s">
        <v>18</v>
      </c>
      <c r="C8" s="55">
        <v>33</v>
      </c>
      <c r="D8" s="55">
        <v>16.5</v>
      </c>
      <c r="E8" s="56">
        <v>7</v>
      </c>
      <c r="F8" s="55">
        <v>7</v>
      </c>
      <c r="G8" s="57" t="s">
        <v>16</v>
      </c>
      <c r="H8" s="57" t="s">
        <v>17</v>
      </c>
      <c r="I8" s="58"/>
      <c r="J8"/>
      <c r="K8"/>
      <c r="L8"/>
      <c r="M8"/>
      <c r="P8"/>
      <c r="Y8"/>
      <c r="Z8"/>
      <c r="AA8"/>
      <c r="AB8"/>
      <c r="AC8"/>
    </row>
    <row r="9" spans="1:29" ht="18" customHeight="1" x14ac:dyDescent="0.25">
      <c r="A9" s="7" t="s">
        <v>0</v>
      </c>
      <c r="B9" s="9" t="s">
        <v>19</v>
      </c>
      <c r="C9" s="55">
        <v>33</v>
      </c>
      <c r="D9" s="55">
        <v>16.5</v>
      </c>
      <c r="E9" s="56">
        <v>4</v>
      </c>
      <c r="F9" s="55">
        <v>4</v>
      </c>
      <c r="G9" s="57" t="s">
        <v>16</v>
      </c>
      <c r="H9" s="57" t="s">
        <v>17</v>
      </c>
      <c r="I9" s="58"/>
      <c r="J9"/>
      <c r="K9"/>
      <c r="L9"/>
      <c r="M9"/>
      <c r="P9"/>
      <c r="Y9"/>
      <c r="Z9"/>
      <c r="AA9"/>
      <c r="AB9"/>
      <c r="AC9"/>
    </row>
    <row r="10" spans="1:29" ht="18" customHeight="1" x14ac:dyDescent="0.25">
      <c r="A10" s="7" t="s">
        <v>0</v>
      </c>
      <c r="B10" s="60" t="s">
        <v>20</v>
      </c>
      <c r="C10" s="61">
        <v>33</v>
      </c>
      <c r="D10" s="55">
        <v>0</v>
      </c>
      <c r="E10" s="55">
        <v>0</v>
      </c>
      <c r="F10" s="55">
        <v>0</v>
      </c>
      <c r="G10" s="57" t="s">
        <v>16</v>
      </c>
      <c r="H10" s="57" t="s">
        <v>17</v>
      </c>
      <c r="I10" s="58"/>
      <c r="J10"/>
      <c r="K10"/>
      <c r="L10"/>
      <c r="M10"/>
      <c r="P10"/>
      <c r="Y10"/>
      <c r="Z10"/>
      <c r="AA10"/>
      <c r="AB10"/>
      <c r="AC10"/>
    </row>
    <row r="11" spans="1:29" ht="18" customHeight="1" x14ac:dyDescent="0.25">
      <c r="A11" s="47" t="s">
        <v>21</v>
      </c>
      <c r="B11" s="48"/>
      <c r="C11" s="62"/>
      <c r="D11" s="63"/>
      <c r="E11" s="64">
        <f>SUM(E12:E15)</f>
        <v>12</v>
      </c>
      <c r="F11" s="65">
        <f>SUM(F12:F15)</f>
        <v>12</v>
      </c>
      <c r="G11" s="10"/>
      <c r="H11" s="10"/>
      <c r="I11" s="10"/>
      <c r="J11"/>
      <c r="K11"/>
      <c r="L11"/>
      <c r="M11"/>
      <c r="P11"/>
      <c r="Y11"/>
      <c r="Z11"/>
      <c r="AA11"/>
      <c r="AB11"/>
      <c r="AC11"/>
    </row>
    <row r="12" spans="1:29" ht="18" customHeight="1" x14ac:dyDescent="0.25">
      <c r="A12" s="7" t="s">
        <v>0</v>
      </c>
      <c r="B12" s="66" t="s">
        <v>22</v>
      </c>
      <c r="C12" s="56">
        <v>33</v>
      </c>
      <c r="D12" s="56">
        <v>0</v>
      </c>
      <c r="E12" s="56">
        <v>4</v>
      </c>
      <c r="F12" s="56">
        <v>4</v>
      </c>
      <c r="G12" s="67" t="s">
        <v>16</v>
      </c>
      <c r="H12" s="57" t="s">
        <v>17</v>
      </c>
      <c r="I12" s="58"/>
      <c r="J12"/>
      <c r="K12"/>
      <c r="L12"/>
      <c r="M12"/>
      <c r="P12"/>
      <c r="Y12"/>
      <c r="Z12"/>
      <c r="AA12"/>
      <c r="AB12"/>
      <c r="AC12"/>
    </row>
    <row r="13" spans="1:29" ht="18" customHeight="1" x14ac:dyDescent="0.25">
      <c r="A13" s="68"/>
      <c r="B13" s="69" t="s">
        <v>23</v>
      </c>
      <c r="C13" s="46"/>
      <c r="D13" s="46"/>
      <c r="E13" s="46"/>
      <c r="F13" s="46"/>
      <c r="G13" s="70"/>
      <c r="H13" s="46"/>
      <c r="I13" s="46"/>
      <c r="J13"/>
      <c r="K13"/>
      <c r="L13"/>
      <c r="M13"/>
      <c r="P13"/>
      <c r="Y13"/>
      <c r="Z13"/>
      <c r="AA13"/>
      <c r="AB13"/>
      <c r="AC13"/>
    </row>
    <row r="14" spans="1:29" ht="18" customHeight="1" x14ac:dyDescent="0.25">
      <c r="A14" s="7" t="s">
        <v>24</v>
      </c>
      <c r="B14" s="11" t="s">
        <v>25</v>
      </c>
      <c r="C14" s="46">
        <v>33</v>
      </c>
      <c r="D14" s="46">
        <v>0</v>
      </c>
      <c r="E14" s="46">
        <v>4</v>
      </c>
      <c r="F14" s="46">
        <v>4</v>
      </c>
      <c r="G14" s="67" t="s">
        <v>16</v>
      </c>
      <c r="H14" s="57" t="s">
        <v>17</v>
      </c>
      <c r="I14" s="58"/>
      <c r="J14"/>
      <c r="K14"/>
      <c r="L14"/>
      <c r="M14"/>
      <c r="P14"/>
      <c r="Y14"/>
      <c r="Z14"/>
      <c r="AA14"/>
      <c r="AB14"/>
      <c r="AC14"/>
    </row>
    <row r="15" spans="1:29" ht="18" customHeight="1" x14ac:dyDescent="0.25">
      <c r="A15" s="7" t="s">
        <v>24</v>
      </c>
      <c r="B15" s="11" t="s">
        <v>26</v>
      </c>
      <c r="C15" s="46">
        <v>33</v>
      </c>
      <c r="D15" s="46">
        <v>0</v>
      </c>
      <c r="E15" s="46">
        <v>4</v>
      </c>
      <c r="F15" s="46">
        <v>4</v>
      </c>
      <c r="G15" s="67" t="s">
        <v>16</v>
      </c>
      <c r="H15" s="57" t="s">
        <v>17</v>
      </c>
      <c r="I15" s="58"/>
      <c r="J15"/>
      <c r="K15"/>
      <c r="L15"/>
      <c r="M15"/>
      <c r="P15"/>
      <c r="Y15"/>
      <c r="Z15"/>
      <c r="AA15"/>
      <c r="AB15"/>
      <c r="AC15"/>
    </row>
    <row r="16" spans="1:29" ht="18" customHeight="1" x14ac:dyDescent="0.25">
      <c r="A16" s="7" t="s">
        <v>24</v>
      </c>
      <c r="B16" s="66" t="s">
        <v>27</v>
      </c>
      <c r="C16" s="46">
        <v>33</v>
      </c>
      <c r="D16" s="46">
        <v>0</v>
      </c>
      <c r="E16" s="46">
        <v>4</v>
      </c>
      <c r="F16" s="46">
        <v>4</v>
      </c>
      <c r="G16" s="67" t="s">
        <v>16</v>
      </c>
      <c r="H16" s="57" t="s">
        <v>17</v>
      </c>
      <c r="I16" s="58"/>
      <c r="J16"/>
      <c r="K16"/>
      <c r="L16"/>
      <c r="M16"/>
      <c r="P16"/>
      <c r="Y16"/>
      <c r="Z16"/>
      <c r="AA16"/>
      <c r="AB16"/>
      <c r="AC16"/>
    </row>
    <row r="17" spans="1:29" ht="18" customHeight="1" x14ac:dyDescent="0.25">
      <c r="A17" s="7" t="s">
        <v>24</v>
      </c>
      <c r="B17" s="59" t="s">
        <v>28</v>
      </c>
      <c r="C17" s="46">
        <v>33</v>
      </c>
      <c r="D17" s="46">
        <v>0</v>
      </c>
      <c r="E17" s="46">
        <v>4</v>
      </c>
      <c r="F17" s="46">
        <v>4</v>
      </c>
      <c r="G17" s="67" t="s">
        <v>16</v>
      </c>
      <c r="H17" s="57" t="s">
        <v>17</v>
      </c>
      <c r="I17" s="58"/>
      <c r="J17"/>
      <c r="K17"/>
      <c r="L17"/>
      <c r="M17"/>
      <c r="P17"/>
      <c r="Y17"/>
      <c r="Z17"/>
      <c r="AA17"/>
      <c r="AB17"/>
      <c r="AC17"/>
    </row>
    <row r="18" spans="1:29" ht="18" customHeight="1" x14ac:dyDescent="0.25">
      <c r="A18" s="7" t="s">
        <v>24</v>
      </c>
      <c r="B18" s="59" t="s">
        <v>29</v>
      </c>
      <c r="C18" s="46">
        <v>33</v>
      </c>
      <c r="D18" s="46">
        <v>0</v>
      </c>
      <c r="E18" s="46">
        <v>4</v>
      </c>
      <c r="F18" s="46">
        <v>4</v>
      </c>
      <c r="G18" s="67" t="s">
        <v>16</v>
      </c>
      <c r="H18" s="57" t="s">
        <v>17</v>
      </c>
      <c r="I18" s="58"/>
      <c r="J18"/>
      <c r="K18"/>
      <c r="L18"/>
      <c r="M18"/>
      <c r="P18"/>
      <c r="Y18"/>
      <c r="Z18"/>
      <c r="AA18"/>
      <c r="AB18"/>
      <c r="AC18"/>
    </row>
    <row r="19" spans="1:29" ht="18" customHeight="1" x14ac:dyDescent="0.25">
      <c r="A19" s="7" t="s">
        <v>24</v>
      </c>
      <c r="B19" s="71" t="s">
        <v>30</v>
      </c>
      <c r="C19" s="46">
        <v>33</v>
      </c>
      <c r="D19" s="46">
        <v>0</v>
      </c>
      <c r="E19" s="46">
        <v>4</v>
      </c>
      <c r="F19" s="46">
        <v>4</v>
      </c>
      <c r="G19" s="67" t="s">
        <v>16</v>
      </c>
      <c r="H19" s="57" t="s">
        <v>17</v>
      </c>
      <c r="I19" s="58"/>
      <c r="J19"/>
      <c r="K19"/>
      <c r="L19"/>
      <c r="M19"/>
      <c r="P19"/>
      <c r="Y19"/>
      <c r="Z19"/>
      <c r="AA19"/>
      <c r="AB19"/>
      <c r="AC19"/>
    </row>
    <row r="20" spans="1:29" ht="18" customHeight="1" x14ac:dyDescent="0.25">
      <c r="A20" s="7" t="s">
        <v>24</v>
      </c>
      <c r="B20" s="59" t="s">
        <v>31</v>
      </c>
      <c r="C20" s="46">
        <v>33</v>
      </c>
      <c r="D20" s="46">
        <v>0</v>
      </c>
      <c r="E20" s="46">
        <v>4</v>
      </c>
      <c r="F20" s="46">
        <v>4</v>
      </c>
      <c r="G20" s="67" t="s">
        <v>16</v>
      </c>
      <c r="H20" s="57" t="s">
        <v>17</v>
      </c>
      <c r="I20" s="58"/>
      <c r="J20"/>
      <c r="K20"/>
      <c r="L20"/>
      <c r="M20"/>
      <c r="P20"/>
      <c r="Y20"/>
      <c r="Z20"/>
      <c r="AA20"/>
      <c r="AB20"/>
      <c r="AC20"/>
    </row>
    <row r="21" spans="1:29" ht="18" customHeight="1" x14ac:dyDescent="0.25">
      <c r="A21" s="7" t="s">
        <v>24</v>
      </c>
      <c r="B21" s="59" t="s">
        <v>32</v>
      </c>
      <c r="C21" s="46">
        <v>33</v>
      </c>
      <c r="D21" s="46">
        <v>0</v>
      </c>
      <c r="E21" s="46">
        <v>4</v>
      </c>
      <c r="F21" s="46">
        <v>4</v>
      </c>
      <c r="G21" s="67" t="s">
        <v>16</v>
      </c>
      <c r="H21" s="57" t="s">
        <v>17</v>
      </c>
      <c r="I21" s="58"/>
      <c r="J21"/>
      <c r="K21"/>
      <c r="L21"/>
      <c r="M21"/>
      <c r="P21"/>
      <c r="Y21"/>
      <c r="Z21"/>
      <c r="AA21"/>
      <c r="AB21"/>
      <c r="AC21"/>
    </row>
    <row r="22" spans="1:29" ht="18" customHeight="1" x14ac:dyDescent="0.25">
      <c r="A22" s="7" t="s">
        <v>24</v>
      </c>
      <c r="B22" s="66" t="s">
        <v>33</v>
      </c>
      <c r="C22" s="46">
        <v>33</v>
      </c>
      <c r="D22" s="46">
        <v>0</v>
      </c>
      <c r="E22" s="46">
        <v>4</v>
      </c>
      <c r="F22" s="46">
        <v>4</v>
      </c>
      <c r="G22" s="67" t="s">
        <v>16</v>
      </c>
      <c r="H22" s="57" t="s">
        <v>17</v>
      </c>
      <c r="I22" s="58"/>
      <c r="J22"/>
      <c r="K22"/>
      <c r="L22"/>
      <c r="M22"/>
      <c r="P22"/>
      <c r="Y22"/>
      <c r="Z22"/>
      <c r="AA22"/>
      <c r="AB22"/>
      <c r="AC22"/>
    </row>
    <row r="23" spans="1:29" ht="18" customHeight="1" x14ac:dyDescent="0.25">
      <c r="A23" s="7" t="s">
        <v>24</v>
      </c>
      <c r="B23" s="72" t="s">
        <v>34</v>
      </c>
      <c r="C23" s="73">
        <v>33</v>
      </c>
      <c r="D23" s="73">
        <v>0</v>
      </c>
      <c r="E23" s="73">
        <v>4</v>
      </c>
      <c r="F23" s="73">
        <v>4</v>
      </c>
      <c r="G23" s="67" t="s">
        <v>16</v>
      </c>
      <c r="H23" s="57" t="s">
        <v>17</v>
      </c>
      <c r="I23" s="58"/>
      <c r="J23"/>
      <c r="K23"/>
      <c r="L23"/>
      <c r="M23"/>
      <c r="P23"/>
      <c r="Y23"/>
      <c r="Z23"/>
      <c r="AA23"/>
      <c r="AB23"/>
      <c r="AC23"/>
    </row>
    <row r="24" spans="1:29" ht="18" customHeight="1" x14ac:dyDescent="0.25">
      <c r="A24" s="74" t="s">
        <v>35</v>
      </c>
      <c r="B24" s="75"/>
      <c r="C24" s="76" t="s">
        <v>36</v>
      </c>
      <c r="D24" s="77"/>
      <c r="E24" s="51">
        <f>SUM(E25:E26)</f>
        <v>0</v>
      </c>
      <c r="F24" s="52">
        <f>SUM(F25:F26)</f>
        <v>0</v>
      </c>
      <c r="G24" s="10"/>
      <c r="H24" s="10"/>
      <c r="I24" s="10"/>
      <c r="J24"/>
      <c r="K24"/>
      <c r="L24"/>
      <c r="M24"/>
      <c r="P24"/>
      <c r="Y24"/>
      <c r="Z24"/>
      <c r="AA24"/>
      <c r="AB24"/>
      <c r="AC24"/>
    </row>
    <row r="25" spans="1:29" ht="18" customHeight="1" x14ac:dyDescent="0.25">
      <c r="A25" s="68"/>
      <c r="B25" s="72" t="s">
        <v>37</v>
      </c>
      <c r="C25" s="55"/>
      <c r="D25" s="55"/>
      <c r="E25" s="55"/>
      <c r="F25" s="55"/>
      <c r="G25" s="57"/>
      <c r="H25" s="57"/>
      <c r="I25" s="57"/>
      <c r="J25"/>
      <c r="K25"/>
      <c r="L25"/>
      <c r="M25"/>
      <c r="P25"/>
      <c r="Y25"/>
      <c r="Z25"/>
      <c r="AA25"/>
      <c r="AB25"/>
      <c r="AC25"/>
    </row>
    <row r="26" spans="1:29" ht="21" customHeight="1" x14ac:dyDescent="0.25">
      <c r="A26" s="68"/>
      <c r="B26" s="78" t="s">
        <v>38</v>
      </c>
      <c r="C26" s="55"/>
      <c r="D26" s="55"/>
      <c r="E26" s="55"/>
      <c r="F26" s="55"/>
      <c r="G26" s="57"/>
      <c r="H26" s="57"/>
      <c r="I26" s="57"/>
      <c r="J26"/>
      <c r="K26"/>
      <c r="L26"/>
      <c r="M26"/>
      <c r="P26"/>
      <c r="Y26"/>
      <c r="Z26"/>
      <c r="AA26"/>
      <c r="AB26"/>
      <c r="AC26"/>
    </row>
    <row r="27" spans="1:29" s="2" customFormat="1" x14ac:dyDescent="0.25">
      <c r="A27" s="36" t="s">
        <v>39</v>
      </c>
      <c r="B27" s="79"/>
      <c r="C27" s="80">
        <f>SUM(C7:C10,C12:C23,C25:C26)</f>
        <v>495</v>
      </c>
      <c r="D27" s="81">
        <f>SUM(D7:D10,D12:D23,D25:D26)</f>
        <v>49.5</v>
      </c>
      <c r="E27" s="56"/>
      <c r="F27" s="82">
        <f>F6+F11+F24</f>
        <v>30</v>
      </c>
      <c r="G27" s="10"/>
      <c r="H27" s="10"/>
      <c r="I27" s="10"/>
    </row>
    <row r="28" spans="1:29" s="2" customFormat="1" x14ac:dyDescent="0.25">
      <c r="A28" s="42"/>
      <c r="B28" s="83"/>
      <c r="C28" s="28">
        <f>SUM(C27:D27)</f>
        <v>544.5</v>
      </c>
      <c r="D28" s="84"/>
      <c r="E28" s="85"/>
      <c r="F28" s="12"/>
      <c r="G28" s="10"/>
      <c r="H28" s="10"/>
      <c r="I28" s="10"/>
    </row>
    <row r="29" spans="1:29" ht="19.5" customHeight="1" x14ac:dyDescent="0.25">
      <c r="A29" s="28" t="s">
        <v>3</v>
      </c>
      <c r="B29" s="29"/>
      <c r="C29" s="81">
        <f>SUM(C7:C10,,C12,C14:C15)</f>
        <v>231</v>
      </c>
      <c r="D29" s="81">
        <f>SUM(D7:D8,,D12,D14:D15)</f>
        <v>33</v>
      </c>
      <c r="E29" s="86"/>
      <c r="F29" s="87"/>
      <c r="G29" s="10"/>
      <c r="H29" s="10"/>
      <c r="I29" s="10"/>
      <c r="J29"/>
      <c r="K29"/>
      <c r="L29"/>
      <c r="M29"/>
      <c r="P29"/>
      <c r="Y29"/>
      <c r="Z29"/>
      <c r="AA29"/>
      <c r="AB29"/>
      <c r="AC29"/>
    </row>
    <row r="30" spans="1:29" ht="18" customHeight="1" x14ac:dyDescent="0.25">
      <c r="A30" s="88"/>
      <c r="B30" s="88"/>
      <c r="C30" s="88"/>
      <c r="D30" s="88"/>
      <c r="E30" s="89"/>
      <c r="F30" s="88"/>
      <c r="G30" s="10"/>
      <c r="H30" s="10"/>
      <c r="I30" s="10"/>
      <c r="J30"/>
      <c r="K30"/>
      <c r="L30"/>
      <c r="M30"/>
      <c r="P30"/>
      <c r="Y30"/>
      <c r="Z30"/>
      <c r="AA30"/>
      <c r="AB30"/>
      <c r="AC30"/>
    </row>
    <row r="31" spans="1:29" x14ac:dyDescent="0.25">
      <c r="A31" s="18" t="s">
        <v>40</v>
      </c>
      <c r="B31" s="19"/>
      <c r="C31" s="44"/>
      <c r="D31" s="45"/>
      <c r="E31" s="45"/>
      <c r="F31" s="45"/>
      <c r="G31" s="10"/>
      <c r="H31" s="10"/>
      <c r="I31" s="10"/>
      <c r="J31"/>
      <c r="K31"/>
      <c r="L31"/>
      <c r="M31"/>
      <c r="P31"/>
      <c r="Y31"/>
      <c r="Z31"/>
      <c r="AA31"/>
      <c r="AB31"/>
      <c r="AC31"/>
    </row>
    <row r="32" spans="1:29" x14ac:dyDescent="0.25">
      <c r="A32" s="47" t="s">
        <v>41</v>
      </c>
      <c r="B32" s="48"/>
      <c r="C32" s="49"/>
      <c r="D32" s="50"/>
      <c r="E32" s="51">
        <f>SUM(E33:E36)</f>
        <v>18</v>
      </c>
      <c r="F32" s="90">
        <f>SUM(F33:F36)</f>
        <v>18</v>
      </c>
      <c r="G32" s="10"/>
      <c r="H32" s="10"/>
      <c r="I32" s="10"/>
      <c r="J32"/>
      <c r="K32"/>
      <c r="L32"/>
      <c r="M32"/>
      <c r="P32"/>
      <c r="Y32"/>
      <c r="Z32"/>
      <c r="AA32"/>
      <c r="AB32"/>
      <c r="AC32"/>
    </row>
    <row r="33" spans="1:29" x14ac:dyDescent="0.25">
      <c r="A33" s="68" t="s">
        <v>0</v>
      </c>
      <c r="B33" s="72" t="s">
        <v>42</v>
      </c>
      <c r="C33" s="91">
        <v>33</v>
      </c>
      <c r="D33" s="91">
        <v>16.5</v>
      </c>
      <c r="E33" s="91">
        <v>7</v>
      </c>
      <c r="F33" s="91">
        <v>7</v>
      </c>
      <c r="G33" s="57" t="s">
        <v>16</v>
      </c>
      <c r="H33" s="57" t="s">
        <v>17</v>
      </c>
      <c r="I33" s="58"/>
      <c r="J33"/>
      <c r="K33"/>
      <c r="L33"/>
      <c r="M33"/>
      <c r="P33"/>
      <c r="Y33"/>
      <c r="Z33"/>
      <c r="AA33"/>
      <c r="AB33"/>
      <c r="AC33"/>
    </row>
    <row r="34" spans="1:29" ht="18" customHeight="1" x14ac:dyDescent="0.25">
      <c r="A34" s="68"/>
      <c r="B34" s="69" t="s">
        <v>23</v>
      </c>
      <c r="C34" s="46"/>
      <c r="D34" s="46"/>
      <c r="E34" s="46"/>
      <c r="F34" s="46"/>
      <c r="G34" s="70"/>
      <c r="H34" s="46"/>
      <c r="I34" s="46"/>
      <c r="J34"/>
      <c r="K34"/>
      <c r="L34"/>
      <c r="M34"/>
      <c r="P34"/>
      <c r="Y34"/>
      <c r="Z34"/>
      <c r="AA34"/>
      <c r="AB34"/>
      <c r="AC34"/>
    </row>
    <row r="35" spans="1:29" x14ac:dyDescent="0.25">
      <c r="A35" s="68" t="s">
        <v>24</v>
      </c>
      <c r="B35" s="72" t="s">
        <v>43</v>
      </c>
      <c r="C35" s="91">
        <v>33</v>
      </c>
      <c r="D35" s="91">
        <v>16.5</v>
      </c>
      <c r="E35" s="91">
        <v>7</v>
      </c>
      <c r="F35" s="91">
        <v>7</v>
      </c>
      <c r="G35" s="57" t="s">
        <v>16</v>
      </c>
      <c r="H35" s="57" t="s">
        <v>17</v>
      </c>
      <c r="I35" s="58"/>
      <c r="J35"/>
      <c r="K35"/>
      <c r="L35"/>
      <c r="M35"/>
      <c r="P35"/>
      <c r="Y35"/>
      <c r="Z35"/>
      <c r="AA35"/>
      <c r="AB35"/>
      <c r="AC35"/>
    </row>
    <row r="36" spans="1:29" ht="18" customHeight="1" x14ac:dyDescent="0.25">
      <c r="A36" s="7" t="s">
        <v>24</v>
      </c>
      <c r="B36" s="72" t="s">
        <v>44</v>
      </c>
      <c r="C36" s="91">
        <v>33</v>
      </c>
      <c r="D36" s="91">
        <v>16.5</v>
      </c>
      <c r="E36" s="91">
        <v>4</v>
      </c>
      <c r="F36" s="91">
        <v>4</v>
      </c>
      <c r="G36" s="57" t="s">
        <v>16</v>
      </c>
      <c r="H36" s="57" t="s">
        <v>17</v>
      </c>
      <c r="I36" s="58"/>
      <c r="J36"/>
      <c r="K36"/>
      <c r="L36"/>
      <c r="M36"/>
      <c r="P36"/>
      <c r="Y36"/>
      <c r="Z36"/>
      <c r="AA36"/>
      <c r="AB36"/>
      <c r="AC36"/>
    </row>
    <row r="37" spans="1:29" ht="18" customHeight="1" x14ac:dyDescent="0.25">
      <c r="A37" s="7" t="s">
        <v>24</v>
      </c>
      <c r="B37" s="13" t="s">
        <v>45</v>
      </c>
      <c r="C37" s="91">
        <v>33</v>
      </c>
      <c r="D37" s="91">
        <v>0</v>
      </c>
      <c r="E37" s="91">
        <v>4</v>
      </c>
      <c r="F37" s="91">
        <v>4</v>
      </c>
      <c r="G37" s="57" t="s">
        <v>16</v>
      </c>
      <c r="H37" s="57" t="s">
        <v>17</v>
      </c>
      <c r="I37" s="58"/>
      <c r="J37"/>
      <c r="K37"/>
      <c r="L37"/>
      <c r="M37"/>
      <c r="P37"/>
      <c r="Y37"/>
      <c r="Z37"/>
      <c r="AA37"/>
      <c r="AB37"/>
      <c r="AC37"/>
    </row>
    <row r="38" spans="1:29" ht="18" customHeight="1" x14ac:dyDescent="0.25">
      <c r="A38" s="47" t="s">
        <v>46</v>
      </c>
      <c r="B38" s="48"/>
      <c r="C38" s="92"/>
      <c r="D38" s="92"/>
      <c r="E38" s="93">
        <f>SUM(E39:E42)</f>
        <v>12</v>
      </c>
      <c r="F38" s="94">
        <f>SUM(F39:F42)</f>
        <v>12</v>
      </c>
      <c r="G38" s="10"/>
      <c r="H38" s="10"/>
      <c r="I38" s="10"/>
      <c r="J38"/>
      <c r="K38"/>
      <c r="L38"/>
      <c r="M38"/>
      <c r="P38"/>
      <c r="Y38"/>
      <c r="Z38"/>
      <c r="AA38"/>
      <c r="AB38"/>
      <c r="AC38"/>
    </row>
    <row r="39" spans="1:29" ht="18" customHeight="1" x14ac:dyDescent="0.25">
      <c r="A39" s="7" t="s">
        <v>0</v>
      </c>
      <c r="B39" s="14" t="s">
        <v>47</v>
      </c>
      <c r="C39" s="91">
        <v>33</v>
      </c>
      <c r="D39" s="91">
        <v>0</v>
      </c>
      <c r="E39" s="15">
        <v>4</v>
      </c>
      <c r="F39" s="15">
        <v>4</v>
      </c>
      <c r="G39" s="57" t="s">
        <v>16</v>
      </c>
      <c r="H39" s="57" t="s">
        <v>17</v>
      </c>
      <c r="I39" s="58"/>
      <c r="J39"/>
      <c r="K39"/>
      <c r="L39"/>
      <c r="M39"/>
      <c r="P39"/>
      <c r="Y39"/>
      <c r="Z39"/>
      <c r="AA39"/>
      <c r="AB39"/>
      <c r="AC39"/>
    </row>
    <row r="40" spans="1:29" ht="18" customHeight="1" x14ac:dyDescent="0.25">
      <c r="A40" s="68"/>
      <c r="B40" s="69" t="s">
        <v>23</v>
      </c>
      <c r="C40" s="46"/>
      <c r="D40" s="46"/>
      <c r="E40" s="46"/>
      <c r="F40" s="46"/>
      <c r="G40" s="70"/>
      <c r="H40" s="46"/>
      <c r="I40" s="46"/>
      <c r="J40"/>
      <c r="K40"/>
      <c r="L40"/>
      <c r="M40"/>
      <c r="P40"/>
      <c r="Y40"/>
      <c r="Z40"/>
      <c r="AA40"/>
      <c r="AB40"/>
      <c r="AC40"/>
    </row>
    <row r="41" spans="1:29" ht="18" customHeight="1" x14ac:dyDescent="0.25">
      <c r="A41" s="68" t="s">
        <v>24</v>
      </c>
      <c r="B41" s="13" t="s">
        <v>48</v>
      </c>
      <c r="C41" s="91">
        <v>33</v>
      </c>
      <c r="D41" s="91">
        <v>0</v>
      </c>
      <c r="E41" s="15">
        <v>4</v>
      </c>
      <c r="F41" s="15">
        <v>4</v>
      </c>
      <c r="G41" s="57" t="s">
        <v>16</v>
      </c>
      <c r="H41" s="57" t="s">
        <v>17</v>
      </c>
      <c r="I41" s="58"/>
      <c r="J41"/>
      <c r="K41"/>
      <c r="L41"/>
      <c r="M41"/>
      <c r="P41"/>
      <c r="Y41"/>
      <c r="Z41"/>
      <c r="AA41"/>
      <c r="AB41"/>
      <c r="AC41"/>
    </row>
    <row r="42" spans="1:29" ht="18" customHeight="1" x14ac:dyDescent="0.25">
      <c r="A42" s="68" t="s">
        <v>24</v>
      </c>
      <c r="B42" s="95" t="s">
        <v>49</v>
      </c>
      <c r="C42" s="91">
        <v>33</v>
      </c>
      <c r="D42" s="91">
        <v>0</v>
      </c>
      <c r="E42" s="15">
        <v>4</v>
      </c>
      <c r="F42" s="15">
        <v>4</v>
      </c>
      <c r="G42" s="57" t="s">
        <v>16</v>
      </c>
      <c r="H42" s="57" t="s">
        <v>17</v>
      </c>
      <c r="I42" s="58"/>
      <c r="J42"/>
      <c r="K42"/>
      <c r="L42"/>
      <c r="M42"/>
      <c r="P42"/>
      <c r="Y42"/>
      <c r="Z42"/>
      <c r="AA42"/>
      <c r="AB42"/>
      <c r="AC42"/>
    </row>
    <row r="43" spans="1:29" ht="18" customHeight="1" x14ac:dyDescent="0.25">
      <c r="A43" s="68" t="s">
        <v>24</v>
      </c>
      <c r="B43" s="13" t="s">
        <v>50</v>
      </c>
      <c r="C43" s="91">
        <v>33</v>
      </c>
      <c r="D43" s="91">
        <v>0</v>
      </c>
      <c r="E43" s="15">
        <v>4</v>
      </c>
      <c r="F43" s="15">
        <v>4</v>
      </c>
      <c r="G43" s="57" t="s">
        <v>16</v>
      </c>
      <c r="H43" s="57" t="s">
        <v>17</v>
      </c>
      <c r="I43" s="58"/>
      <c r="J43"/>
      <c r="K43"/>
      <c r="L43"/>
      <c r="M43"/>
      <c r="P43"/>
      <c r="Y43"/>
      <c r="Z43"/>
      <c r="AA43"/>
      <c r="AB43"/>
      <c r="AC43"/>
    </row>
    <row r="44" spans="1:29" ht="18" customHeight="1" x14ac:dyDescent="0.25">
      <c r="A44" s="68" t="s">
        <v>24</v>
      </c>
      <c r="B44" s="96" t="s">
        <v>51</v>
      </c>
      <c r="C44" s="91">
        <v>33</v>
      </c>
      <c r="D44" s="91">
        <v>0</v>
      </c>
      <c r="E44" s="15">
        <v>4</v>
      </c>
      <c r="F44" s="15">
        <v>4</v>
      </c>
      <c r="G44" s="57" t="s">
        <v>16</v>
      </c>
      <c r="H44" s="57" t="s">
        <v>17</v>
      </c>
      <c r="I44" s="58"/>
      <c r="J44"/>
      <c r="K44"/>
      <c r="L44"/>
      <c r="M44"/>
      <c r="P44"/>
      <c r="Y44"/>
      <c r="Z44"/>
      <c r="AA44"/>
      <c r="AB44"/>
      <c r="AC44"/>
    </row>
    <row r="45" spans="1:29" ht="18" customHeight="1" x14ac:dyDescent="0.25">
      <c r="A45" s="68" t="s">
        <v>24</v>
      </c>
      <c r="B45" s="13" t="s">
        <v>52</v>
      </c>
      <c r="C45" s="91">
        <v>33</v>
      </c>
      <c r="D45" s="91">
        <v>0</v>
      </c>
      <c r="E45" s="15">
        <v>4</v>
      </c>
      <c r="F45" s="15">
        <v>4</v>
      </c>
      <c r="G45" s="57" t="s">
        <v>16</v>
      </c>
      <c r="H45" s="57" t="s">
        <v>17</v>
      </c>
      <c r="I45" s="58"/>
      <c r="J45"/>
      <c r="K45"/>
      <c r="L45"/>
      <c r="M45"/>
      <c r="P45"/>
      <c r="Y45"/>
      <c r="Z45"/>
      <c r="AA45"/>
      <c r="AB45"/>
      <c r="AC45"/>
    </row>
    <row r="46" spans="1:29" ht="18" customHeight="1" x14ac:dyDescent="0.25">
      <c r="A46" s="68" t="s">
        <v>24</v>
      </c>
      <c r="B46" s="72" t="s">
        <v>53</v>
      </c>
      <c r="C46" s="91">
        <v>33</v>
      </c>
      <c r="D46" s="91">
        <v>0</v>
      </c>
      <c r="E46" s="15">
        <v>4</v>
      </c>
      <c r="F46" s="15">
        <v>4</v>
      </c>
      <c r="G46" s="57" t="s">
        <v>16</v>
      </c>
      <c r="H46" s="57" t="s">
        <v>17</v>
      </c>
      <c r="I46" s="58"/>
      <c r="J46"/>
      <c r="K46"/>
      <c r="L46"/>
      <c r="M46"/>
      <c r="P46"/>
      <c r="Y46"/>
      <c r="Z46"/>
      <c r="AA46"/>
      <c r="AB46"/>
      <c r="AC46"/>
    </row>
    <row r="47" spans="1:29" ht="18" customHeight="1" x14ac:dyDescent="0.25">
      <c r="A47" s="68" t="s">
        <v>24</v>
      </c>
      <c r="B47" s="96" t="s">
        <v>54</v>
      </c>
      <c r="C47" s="91">
        <v>33</v>
      </c>
      <c r="D47" s="91">
        <v>0</v>
      </c>
      <c r="E47" s="15">
        <v>4</v>
      </c>
      <c r="F47" s="15">
        <v>4</v>
      </c>
      <c r="G47" s="57" t="s">
        <v>16</v>
      </c>
      <c r="H47" s="57" t="s">
        <v>17</v>
      </c>
      <c r="I47" s="58"/>
      <c r="J47"/>
      <c r="K47"/>
      <c r="L47"/>
      <c r="M47"/>
      <c r="P47"/>
      <c r="Y47"/>
      <c r="Z47"/>
      <c r="AA47"/>
      <c r="AB47"/>
      <c r="AC47"/>
    </row>
    <row r="48" spans="1:29" ht="18" customHeight="1" x14ac:dyDescent="0.25">
      <c r="A48" s="68" t="s">
        <v>24</v>
      </c>
      <c r="B48" s="72" t="s">
        <v>55</v>
      </c>
      <c r="C48" s="91">
        <v>33</v>
      </c>
      <c r="D48" s="91">
        <v>0</v>
      </c>
      <c r="E48" s="15">
        <v>4</v>
      </c>
      <c r="F48" s="15">
        <v>4</v>
      </c>
      <c r="G48" s="57" t="s">
        <v>16</v>
      </c>
      <c r="H48" s="57" t="s">
        <v>17</v>
      </c>
      <c r="I48" s="58"/>
      <c r="J48"/>
      <c r="K48"/>
      <c r="L48"/>
      <c r="M48"/>
      <c r="P48"/>
      <c r="Y48"/>
      <c r="Z48"/>
      <c r="AA48"/>
      <c r="AB48"/>
      <c r="AC48"/>
    </row>
    <row r="49" spans="1:29" ht="18" customHeight="1" x14ac:dyDescent="0.25">
      <c r="A49" s="68" t="s">
        <v>24</v>
      </c>
      <c r="B49" s="97" t="s">
        <v>56</v>
      </c>
      <c r="C49" s="91">
        <v>33</v>
      </c>
      <c r="D49" s="91">
        <v>0</v>
      </c>
      <c r="E49" s="15">
        <v>4</v>
      </c>
      <c r="F49" s="15">
        <v>4</v>
      </c>
      <c r="G49" s="57" t="s">
        <v>16</v>
      </c>
      <c r="H49" s="57" t="s">
        <v>17</v>
      </c>
      <c r="I49" s="58"/>
      <c r="J49"/>
      <c r="K49"/>
      <c r="L49"/>
      <c r="M49"/>
      <c r="P49"/>
      <c r="Y49"/>
      <c r="Z49"/>
      <c r="AA49"/>
      <c r="AB49"/>
      <c r="AC49"/>
    </row>
    <row r="50" spans="1:29" ht="18" customHeight="1" x14ac:dyDescent="0.25">
      <c r="A50" s="68" t="s">
        <v>24</v>
      </c>
      <c r="B50" s="95" t="s">
        <v>57</v>
      </c>
      <c r="C50" s="91">
        <v>33</v>
      </c>
      <c r="D50" s="91">
        <v>0</v>
      </c>
      <c r="E50" s="15">
        <v>4</v>
      </c>
      <c r="F50" s="15">
        <v>4</v>
      </c>
      <c r="G50" s="57" t="s">
        <v>16</v>
      </c>
      <c r="H50" s="57" t="s">
        <v>17</v>
      </c>
      <c r="I50" s="58"/>
      <c r="J50"/>
      <c r="K50"/>
      <c r="L50"/>
      <c r="M50"/>
      <c r="P50"/>
      <c r="Y50"/>
      <c r="Z50"/>
      <c r="AA50"/>
      <c r="AB50"/>
      <c r="AC50"/>
    </row>
    <row r="51" spans="1:29" ht="18" customHeight="1" x14ac:dyDescent="0.25">
      <c r="A51" s="68" t="s">
        <v>24</v>
      </c>
      <c r="B51" s="72" t="s">
        <v>58</v>
      </c>
      <c r="C51" s="91">
        <v>33</v>
      </c>
      <c r="D51" s="91">
        <v>0</v>
      </c>
      <c r="E51" s="15">
        <v>4</v>
      </c>
      <c r="F51" s="15">
        <v>4</v>
      </c>
      <c r="G51" s="57" t="s">
        <v>16</v>
      </c>
      <c r="H51" s="57" t="s">
        <v>17</v>
      </c>
      <c r="I51" s="58"/>
      <c r="J51"/>
      <c r="K51"/>
      <c r="L51"/>
      <c r="M51"/>
      <c r="P51"/>
      <c r="Y51"/>
      <c r="Z51"/>
      <c r="AA51"/>
      <c r="AB51"/>
      <c r="AC51"/>
    </row>
    <row r="52" spans="1:29" ht="18" customHeight="1" x14ac:dyDescent="0.25">
      <c r="A52" s="68" t="s">
        <v>24</v>
      </c>
      <c r="B52" s="96" t="s">
        <v>59</v>
      </c>
      <c r="C52" s="91">
        <v>33</v>
      </c>
      <c r="D52" s="91">
        <v>0</v>
      </c>
      <c r="E52" s="15">
        <v>4</v>
      </c>
      <c r="F52" s="15">
        <v>4</v>
      </c>
      <c r="G52" s="57" t="s">
        <v>16</v>
      </c>
      <c r="H52" s="57" t="s">
        <v>17</v>
      </c>
      <c r="I52" s="58"/>
      <c r="J52"/>
      <c r="K52"/>
      <c r="L52"/>
      <c r="M52"/>
      <c r="P52"/>
      <c r="Y52"/>
      <c r="Z52"/>
      <c r="AA52"/>
      <c r="AB52"/>
      <c r="AC52"/>
    </row>
    <row r="53" spans="1:29" x14ac:dyDescent="0.25">
      <c r="A53" s="68" t="s">
        <v>24</v>
      </c>
      <c r="B53" s="96" t="s">
        <v>60</v>
      </c>
      <c r="C53" s="91">
        <v>33</v>
      </c>
      <c r="D53" s="91">
        <v>0</v>
      </c>
      <c r="E53" s="15">
        <v>4</v>
      </c>
      <c r="F53" s="15">
        <v>4</v>
      </c>
      <c r="G53" s="57" t="s">
        <v>16</v>
      </c>
      <c r="H53" s="57" t="s">
        <v>17</v>
      </c>
      <c r="I53" s="58"/>
      <c r="J53"/>
      <c r="K53"/>
      <c r="L53"/>
      <c r="M53"/>
      <c r="P53"/>
      <c r="Y53"/>
      <c r="Z53"/>
      <c r="AA53"/>
      <c r="AB53"/>
      <c r="AC53"/>
    </row>
    <row r="54" spans="1:29" ht="18" customHeight="1" x14ac:dyDescent="0.25">
      <c r="A54" s="68" t="s">
        <v>24</v>
      </c>
      <c r="B54" s="98" t="s">
        <v>61</v>
      </c>
      <c r="C54" s="91">
        <v>33</v>
      </c>
      <c r="D54" s="91">
        <v>0</v>
      </c>
      <c r="E54" s="15">
        <v>4</v>
      </c>
      <c r="F54" s="15">
        <v>4</v>
      </c>
      <c r="G54" s="57" t="s">
        <v>16</v>
      </c>
      <c r="H54" s="57" t="s">
        <v>17</v>
      </c>
      <c r="I54" s="58"/>
      <c r="J54"/>
      <c r="K54"/>
      <c r="L54"/>
      <c r="M54"/>
      <c r="P54"/>
      <c r="Y54"/>
      <c r="Z54"/>
      <c r="AA54"/>
      <c r="AB54"/>
      <c r="AC54"/>
    </row>
    <row r="55" spans="1:29" ht="18" customHeight="1" x14ac:dyDescent="0.25">
      <c r="A55" s="99" t="s">
        <v>24</v>
      </c>
      <c r="B55" s="100" t="s">
        <v>62</v>
      </c>
      <c r="C55" s="91">
        <v>33</v>
      </c>
      <c r="D55" s="91">
        <v>0</v>
      </c>
      <c r="E55" s="15">
        <v>4</v>
      </c>
      <c r="F55" s="15">
        <v>4</v>
      </c>
      <c r="G55" s="57" t="s">
        <v>16</v>
      </c>
      <c r="H55" s="57" t="s">
        <v>17</v>
      </c>
      <c r="I55" s="58"/>
      <c r="J55"/>
      <c r="K55"/>
      <c r="L55"/>
      <c r="M55"/>
      <c r="P55"/>
      <c r="Y55"/>
      <c r="Z55"/>
      <c r="AA55"/>
      <c r="AB55"/>
      <c r="AC55"/>
    </row>
    <row r="56" spans="1:29" ht="18" customHeight="1" x14ac:dyDescent="0.25">
      <c r="A56" s="99" t="s">
        <v>24</v>
      </c>
      <c r="B56" s="59" t="s">
        <v>63</v>
      </c>
      <c r="C56" s="91">
        <v>33</v>
      </c>
      <c r="D56" s="91">
        <v>0</v>
      </c>
      <c r="E56" s="15">
        <v>4</v>
      </c>
      <c r="F56" s="15">
        <v>4</v>
      </c>
      <c r="G56" s="57" t="s">
        <v>16</v>
      </c>
      <c r="H56" s="57" t="s">
        <v>17</v>
      </c>
      <c r="I56" s="58"/>
      <c r="J56"/>
      <c r="K56"/>
      <c r="L56"/>
      <c r="M56"/>
      <c r="P56"/>
      <c r="Y56"/>
      <c r="Z56"/>
      <c r="AA56"/>
      <c r="AB56"/>
      <c r="AC56"/>
    </row>
    <row r="57" spans="1:29" ht="18" customHeight="1" x14ac:dyDescent="0.25">
      <c r="A57" s="68" t="s">
        <v>24</v>
      </c>
      <c r="B57" s="96" t="s">
        <v>64</v>
      </c>
      <c r="C57" s="91">
        <v>33</v>
      </c>
      <c r="D57" s="91">
        <v>0</v>
      </c>
      <c r="E57" s="15">
        <v>4</v>
      </c>
      <c r="F57" s="15">
        <v>4</v>
      </c>
      <c r="G57" s="57" t="s">
        <v>16</v>
      </c>
      <c r="H57" s="57" t="s">
        <v>17</v>
      </c>
      <c r="I57" s="58"/>
      <c r="J57"/>
      <c r="K57"/>
      <c r="L57"/>
      <c r="M57"/>
      <c r="P57"/>
      <c r="Y57"/>
      <c r="Z57"/>
      <c r="AA57"/>
      <c r="AB57"/>
      <c r="AC57"/>
    </row>
    <row r="58" spans="1:29" ht="18" customHeight="1" x14ac:dyDescent="0.25">
      <c r="A58" s="68" t="s">
        <v>24</v>
      </c>
      <c r="B58" s="72" t="s">
        <v>65</v>
      </c>
      <c r="C58" s="91">
        <v>33</v>
      </c>
      <c r="D58" s="91">
        <v>0</v>
      </c>
      <c r="E58" s="15">
        <v>4</v>
      </c>
      <c r="F58" s="15">
        <v>4</v>
      </c>
      <c r="G58" s="57" t="s">
        <v>16</v>
      </c>
      <c r="H58" s="57" t="s">
        <v>17</v>
      </c>
      <c r="I58" s="58"/>
      <c r="J58"/>
      <c r="K58"/>
      <c r="L58"/>
      <c r="M58"/>
      <c r="P58"/>
      <c r="Y58"/>
      <c r="Z58"/>
      <c r="AA58"/>
      <c r="AB58"/>
      <c r="AC58"/>
    </row>
    <row r="59" spans="1:29" ht="18" customHeight="1" x14ac:dyDescent="0.25">
      <c r="A59" s="74" t="s">
        <v>35</v>
      </c>
      <c r="B59" s="101"/>
      <c r="C59" s="76" t="s">
        <v>36</v>
      </c>
      <c r="D59" s="77"/>
      <c r="E59" s="51">
        <f>SUM(E60:E63)</f>
        <v>0</v>
      </c>
      <c r="F59" s="52">
        <f>SUM(F60:F63)</f>
        <v>0</v>
      </c>
      <c r="G59" s="10"/>
      <c r="H59" s="10"/>
      <c r="I59" s="10"/>
      <c r="J59"/>
      <c r="K59"/>
      <c r="L59"/>
      <c r="M59"/>
      <c r="P59"/>
      <c r="Y59"/>
      <c r="Z59"/>
      <c r="AA59"/>
      <c r="AB59"/>
      <c r="AC59"/>
    </row>
    <row r="60" spans="1:29" x14ac:dyDescent="0.25">
      <c r="A60" s="68"/>
      <c r="B60" s="72" t="s">
        <v>37</v>
      </c>
      <c r="C60" s="102"/>
      <c r="D60" s="103"/>
      <c r="E60" s="102"/>
      <c r="F60" s="103"/>
      <c r="G60" s="104"/>
      <c r="H60" s="104"/>
      <c r="I60" s="104"/>
      <c r="J60"/>
      <c r="K60"/>
      <c r="L60"/>
      <c r="M60"/>
      <c r="P60"/>
      <c r="Y60"/>
      <c r="Z60"/>
      <c r="AA60"/>
      <c r="AB60"/>
      <c r="AC60"/>
    </row>
    <row r="61" spans="1:29" x14ac:dyDescent="0.25">
      <c r="A61" s="68"/>
      <c r="B61" s="60" t="s">
        <v>38</v>
      </c>
      <c r="C61" s="102"/>
      <c r="D61" s="103"/>
      <c r="E61" s="102"/>
      <c r="F61" s="103"/>
      <c r="G61" s="104"/>
      <c r="H61" s="104"/>
      <c r="I61" s="104"/>
      <c r="J61"/>
      <c r="K61"/>
      <c r="L61"/>
      <c r="M61"/>
      <c r="P61"/>
      <c r="Y61"/>
      <c r="Z61"/>
      <c r="AA61"/>
      <c r="AB61"/>
      <c r="AC61"/>
    </row>
    <row r="62" spans="1:29" x14ac:dyDescent="0.25">
      <c r="A62" s="68"/>
      <c r="B62" s="105" t="s">
        <v>66</v>
      </c>
      <c r="C62" s="102"/>
      <c r="D62" s="103"/>
      <c r="E62" s="102"/>
      <c r="F62" s="103"/>
      <c r="G62" s="104"/>
      <c r="H62" s="104"/>
      <c r="I62" s="104"/>
      <c r="J62"/>
      <c r="K62"/>
      <c r="L62"/>
      <c r="M62"/>
      <c r="P62"/>
      <c r="Y62"/>
      <c r="Z62"/>
      <c r="AA62"/>
      <c r="AB62"/>
      <c r="AC62"/>
    </row>
    <row r="63" spans="1:29" x14ac:dyDescent="0.25">
      <c r="A63" s="68"/>
      <c r="B63" s="105" t="s">
        <v>67</v>
      </c>
      <c r="C63" s="102"/>
      <c r="D63" s="103"/>
      <c r="E63" s="102"/>
      <c r="F63" s="103"/>
      <c r="G63" s="106"/>
      <c r="H63" s="106"/>
      <c r="I63" s="106"/>
      <c r="J63"/>
      <c r="K63"/>
      <c r="L63"/>
      <c r="M63"/>
      <c r="P63"/>
      <c r="Y63"/>
      <c r="Z63"/>
      <c r="AA63"/>
      <c r="AB63"/>
      <c r="AC63"/>
    </row>
    <row r="64" spans="1:29" s="2" customFormat="1" ht="15" customHeight="1" x14ac:dyDescent="0.25">
      <c r="A64" s="36" t="s">
        <v>68</v>
      </c>
      <c r="B64" s="107"/>
      <c r="C64" s="108">
        <f>SUM(C39:C58,C33:C37,C60:C63)</f>
        <v>759</v>
      </c>
      <c r="D64" s="108">
        <f>SUM(D39:D58,D33:D37,D60:D63)</f>
        <v>49.5</v>
      </c>
      <c r="E64" s="109"/>
      <c r="F64" s="110">
        <f>F32+F38+F59</f>
        <v>30</v>
      </c>
      <c r="G64" s="89"/>
      <c r="H64" s="89"/>
      <c r="I64" s="89"/>
    </row>
    <row r="65" spans="1:29" x14ac:dyDescent="0.25">
      <c r="A65" s="42"/>
      <c r="B65" s="111"/>
      <c r="C65" s="112">
        <f>SUM(C64:D64)</f>
        <v>808.5</v>
      </c>
      <c r="D65" s="113"/>
      <c r="E65" s="114"/>
      <c r="F65" s="16"/>
      <c r="G65" s="89"/>
      <c r="H65" s="89"/>
      <c r="I65" s="89"/>
      <c r="J65"/>
      <c r="K65"/>
      <c r="L65"/>
      <c r="M65"/>
      <c r="P65"/>
      <c r="Y65"/>
      <c r="Z65"/>
      <c r="AA65"/>
      <c r="AB65"/>
      <c r="AC65"/>
    </row>
    <row r="66" spans="1:29" x14ac:dyDescent="0.25">
      <c r="A66" s="28" t="s">
        <v>3</v>
      </c>
      <c r="B66" s="84"/>
      <c r="C66" s="108">
        <f>SUM(C33,C35:C36,C39,C41:C42)</f>
        <v>198</v>
      </c>
      <c r="D66" s="108">
        <f>SUM(D33,D35:D36,D39,D41:D42)</f>
        <v>49.5</v>
      </c>
      <c r="E66" s="115"/>
      <c r="F66" s="116"/>
      <c r="G66" s="89"/>
      <c r="H66" s="89"/>
      <c r="I66" s="89"/>
      <c r="J66"/>
      <c r="K66"/>
      <c r="L66"/>
      <c r="M66"/>
      <c r="P66"/>
      <c r="Y66"/>
      <c r="Z66"/>
      <c r="AA66"/>
      <c r="AB66"/>
      <c r="AC66"/>
    </row>
    <row r="67" spans="1:29" ht="15.75" thickBot="1" x14ac:dyDescent="0.3">
      <c r="A67" s="24" t="s">
        <v>69</v>
      </c>
      <c r="B67" s="25"/>
      <c r="C67" s="117">
        <f>C64+C27</f>
        <v>1254</v>
      </c>
      <c r="D67" s="81">
        <f>D64+D27</f>
        <v>99</v>
      </c>
      <c r="E67" s="118"/>
      <c r="F67" s="119">
        <f>F27+F64</f>
        <v>60</v>
      </c>
      <c r="G67" s="89"/>
      <c r="H67" s="89"/>
      <c r="I67" s="89"/>
      <c r="J67"/>
      <c r="K67"/>
      <c r="L67"/>
      <c r="M67"/>
      <c r="P67"/>
      <c r="Y67"/>
      <c r="Z67"/>
      <c r="AA67"/>
      <c r="AB67"/>
      <c r="AC67"/>
    </row>
    <row r="68" spans="1:29" x14ac:dyDescent="0.25">
      <c r="A68" s="38"/>
      <c r="B68" s="39"/>
      <c r="C68" s="112">
        <f>SUM(C67:D67)</f>
        <v>1353</v>
      </c>
      <c r="D68" s="113"/>
      <c r="E68" s="120"/>
      <c r="F68" s="120"/>
      <c r="G68" s="89"/>
      <c r="H68" s="89"/>
      <c r="I68" s="89"/>
      <c r="J68"/>
      <c r="K68"/>
      <c r="L68"/>
      <c r="M68"/>
      <c r="P68"/>
      <c r="Y68"/>
      <c r="Z68"/>
      <c r="AA68"/>
      <c r="AB68"/>
      <c r="AC68"/>
    </row>
    <row r="69" spans="1:29" x14ac:dyDescent="0.25">
      <c r="A69" s="121" t="s">
        <v>70</v>
      </c>
      <c r="B69" s="122"/>
      <c r="C69" s="81">
        <f>SUM(C29,C66)</f>
        <v>429</v>
      </c>
      <c r="D69" s="81">
        <f>SUM(D66,D29)</f>
        <v>82.5</v>
      </c>
      <c r="E69" s="88"/>
      <c r="F69" s="88"/>
      <c r="G69" s="89"/>
      <c r="H69" s="89"/>
      <c r="I69" s="89"/>
      <c r="L69" s="1"/>
      <c r="M69" s="1"/>
      <c r="N69" s="2"/>
      <c r="O69" s="2"/>
      <c r="Q69" s="2"/>
      <c r="R69" s="2"/>
      <c r="S69" s="2"/>
      <c r="T69" s="2"/>
      <c r="U69" s="2"/>
      <c r="V69" s="2"/>
      <c r="W69" s="2"/>
      <c r="X69" s="2"/>
      <c r="Y69" s="1"/>
      <c r="Z69" s="1"/>
      <c r="AA69" s="1"/>
      <c r="AB69" s="1"/>
    </row>
    <row r="70" spans="1:29" x14ac:dyDescent="0.25">
      <c r="A70" s="17"/>
    </row>
  </sheetData>
  <mergeCells count="31">
    <mergeCell ref="A69:B69"/>
    <mergeCell ref="A1:I1"/>
    <mergeCell ref="A66:B66"/>
    <mergeCell ref="A67:B68"/>
    <mergeCell ref="C68:D68"/>
    <mergeCell ref="A38:B38"/>
    <mergeCell ref="A59:B59"/>
    <mergeCell ref="A64:B65"/>
    <mergeCell ref="C65:D65"/>
    <mergeCell ref="A29:B29"/>
    <mergeCell ref="A31:B31"/>
    <mergeCell ref="C31:F31"/>
    <mergeCell ref="A32:B32"/>
    <mergeCell ref="A11:B11"/>
    <mergeCell ref="A24:B24"/>
    <mergeCell ref="A27:B28"/>
    <mergeCell ref="C28:D28"/>
    <mergeCell ref="A5:B5"/>
    <mergeCell ref="C5:F5"/>
    <mergeCell ref="A6:B6"/>
    <mergeCell ref="F3:F4"/>
    <mergeCell ref="G3:G4"/>
    <mergeCell ref="H3:H4"/>
    <mergeCell ref="I3:I4"/>
    <mergeCell ref="A2:B4"/>
    <mergeCell ref="C2:D2"/>
    <mergeCell ref="E2:F2"/>
    <mergeCell ref="G2:H2"/>
    <mergeCell ref="C3:C4"/>
    <mergeCell ref="D3:D4"/>
    <mergeCell ref="E3:E4"/>
  </mergeCells>
  <conditionalFormatting sqref="F27">
    <cfRule type="cellIs" dxfId="2" priority="3" operator="notEqual">
      <formula>30</formula>
    </cfRule>
  </conditionalFormatting>
  <conditionalFormatting sqref="F64">
    <cfRule type="cellIs" dxfId="1" priority="2" operator="notEqual">
      <formula>30</formula>
    </cfRule>
  </conditionalFormatting>
  <conditionalFormatting sqref="F67">
    <cfRule type="cellIs" dxfId="0" priority="1" operator="notEqual">
      <formula>60</formula>
    </cfRule>
  </conditionalFormatting>
  <pageMargins left="0.39370078740157477" right="0.39370078740157477" top="0.39370078740157477" bottom="0.39370078740157477" header="0.39370078740157477" footer="0.39370078740157477"/>
  <pageSetup paperSize="8" scale="54"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#REF!</xm:f>
          </x14:formula1>
          <xm:sqref>A25:A26 A60:A63 A7:A10 A12:A23 A33:A37 A39:A58</xm:sqref>
        </x14:dataValidation>
        <x14:dataValidation type="list" allowBlank="1" showInputMessage="1" showErrorMessage="1" xr:uid="{00000000-0002-0000-0100-000001000000}">
          <x14:formula1>
            <xm:f>#REF!</xm:f>
          </x14:formula1>
          <xm:sqref>G5:H33 G34:G64 H34:H63</xm:sqref>
        </x14:dataValidation>
        <x14:dataValidation type="list" allowBlank="1" showInputMessage="1" showErrorMessage="1" xr:uid="{00000000-0002-0000-0100-000002000000}">
          <x14:formula1>
            <xm:f>#REF!</xm:f>
          </x14:formula1>
          <xm:sqref>I5:I63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2ACC3CA56BC4A96290DF07772D7D9" ma:contentTypeVersion="16" ma:contentTypeDescription="Crée un document." ma:contentTypeScope="" ma:versionID="118e6d33fd02584e7674b8aadaa2856d">
  <xsd:schema xmlns:xsd="http://www.w3.org/2001/XMLSchema" xmlns:xs="http://www.w3.org/2001/XMLSchema" xmlns:p="http://schemas.microsoft.com/office/2006/metadata/properties" xmlns:ns2="b9588dec-f06a-4f4b-bce9-504c5952ac1d" xmlns:ns3="d00eddb7-d293-4110-876f-5eca1805e544" targetNamespace="http://schemas.microsoft.com/office/2006/metadata/properties" ma:root="true" ma:fieldsID="3d8712abb2ad50fc13fcfcaaae8fde87" ns2:_="" ns3:_="">
    <xsd:import namespace="b9588dec-f06a-4f4b-bce9-504c5952ac1d"/>
    <xsd:import namespace="d00eddb7-d293-4110-876f-5eca1805e544"/>
    <xsd:element name="properties">
      <xsd:complexType>
        <xsd:sequence>
          <xsd:element name="documentManagement">
            <xsd:complexType>
              <xsd:all>
                <xsd:element ref="ns2:versiondorigin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ethe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88dec-f06a-4f4b-bce9-504c5952ac1d" elementFormDefault="qualified">
    <xsd:import namespace="http://schemas.microsoft.com/office/2006/documentManagement/types"/>
    <xsd:import namespace="http://schemas.microsoft.com/office/infopath/2007/PartnerControls"/>
    <xsd:element name="versiondorigine" ma:index="4" nillable="true" ma:displayName="version d'origine" ma:description="reçu par email" ma:format="DateOnly" ma:internalName="versiondorigine" ma:readOnly="fals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etheure" ma:index="21" nillable="true" ma:displayName="Date et heure" ma:format="DateTime" ma:internalName="Dateetheur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eddb7-d293-4110-876f-5eca1805e5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4a1e9ac-0194-4536-abfb-3889634218cc}" ma:internalName="TaxCatchAll" ma:showField="CatchAllData" ma:web="d00eddb7-d293-4110-876f-5eca1805e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9588dec-f06a-4f4b-bce9-504c5952ac1d" xsi:nil="true"/>
    <lcf76f155ced4ddcb4097134ff3c332f xmlns="b9588dec-f06a-4f4b-bce9-504c5952ac1d">
      <Terms xmlns="http://schemas.microsoft.com/office/infopath/2007/PartnerControls"/>
    </lcf76f155ced4ddcb4097134ff3c332f>
    <TaxCatchAll xmlns="d00eddb7-d293-4110-876f-5eca1805e544" xsi:nil="true"/>
    <versiondorigine xmlns="b9588dec-f06a-4f4b-bce9-504c5952ac1d" xsi:nil="true"/>
    <Dateetheure xmlns="b9588dec-f06a-4f4b-bce9-504c5952ac1d" xsi:nil="true"/>
  </documentManagement>
</p:properties>
</file>

<file path=customXml/itemProps1.xml><?xml version="1.0" encoding="utf-8"?>
<ds:datastoreItem xmlns:ds="http://schemas.openxmlformats.org/officeDocument/2006/customXml" ds:itemID="{813EB625-921E-4FE3-87BB-CE04734CE9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FA5CBF-E2DB-45A7-BB59-92F77B7AD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88dec-f06a-4f4b-bce9-504c5952ac1d"/>
    <ds:schemaRef ds:uri="d00eddb7-d293-4110-876f-5eca1805e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A4113F-0C73-4110-A502-467B23E6C19E}">
  <ds:schemaRefs>
    <ds:schemaRef ds:uri="http://schemas.microsoft.com/office/2006/metadata/properties"/>
    <ds:schemaRef ds:uri="http://schemas.microsoft.com/office/infopath/2007/PartnerControls"/>
    <ds:schemaRef ds:uri="2fedd2c8-9ec3-486a-a619-3ec88960cf58"/>
    <ds:schemaRef ds:uri="990021c5-aa10-45a7-9bb2-f0153bbb43c3"/>
    <ds:schemaRef ds:uri="b9588dec-f06a-4f4b-bce9-504c5952ac1d"/>
    <ds:schemaRef ds:uri="d00eddb7-d293-4110-876f-5eca1805e5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Maquette et MCC</vt:lpstr>
      <vt:lpstr>'Maquette et MCC'!Zone_d_impression</vt:lpstr>
    </vt:vector>
  </TitlesOfParts>
  <Company>Université Paris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Samir Si-Bachir</dc:creator>
  <cp:lastModifiedBy>Delphine Fenasse</cp:lastModifiedBy>
  <cp:revision>2</cp:revision>
  <dcterms:created xsi:type="dcterms:W3CDTF">2015-04-21T08:47:42Z</dcterms:created>
  <dcterms:modified xsi:type="dcterms:W3CDTF">2025-02-06T12:38:52Z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0x0101001D12ACC3CA56BC4A96290DF07772D7D9</vt:lpwstr>
  </property>
  <property fmtid="{D5CDD505-2E9C-101B-9397-08002B2CF9AE}" pid="11" name="Order">
    <vt:r8>15659800</vt:r8>
  </property>
  <property fmtid="{D5CDD505-2E9C-101B-9397-08002B2CF9AE}" pid="12" name="_ExtendedDescription">
    <vt:lpwstr/>
  </property>
</Properties>
</file>