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boulkhei\Downloads\"/>
    </mc:Choice>
  </mc:AlternateContent>
  <xr:revisionPtr revIDLastSave="0" documentId="13_ncr:1_{604E750C-0BE6-4FBD-8391-617A49EAAF37}" xr6:coauthVersionLast="47" xr6:coauthVersionMax="47" xr10:uidLastSave="{00000000-0000-0000-0000-000000000000}"/>
  <bookViews>
    <workbookView xWindow="-120" yWindow="-120" windowWidth="29040" windowHeight="17520" tabRatio="769" xr2:uid="{00000000-000D-0000-FFFF-FFFF00000000}"/>
  </bookViews>
  <sheets>
    <sheet name="Maquette et MCC" sheetId="14" r:id="rId1"/>
  </sheets>
  <definedNames>
    <definedName name="_xlnm.Print_Area" localSheetId="0">'Maquette et MCC'!$A$1:$AD$61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4" l="1"/>
  <c r="E58" i="14"/>
  <c r="E28" i="14"/>
  <c r="D28" i="14"/>
  <c r="E56" i="14"/>
  <c r="D56" i="14"/>
  <c r="D59" i="14" s="1"/>
  <c r="F37" i="14"/>
  <c r="G37" i="14"/>
  <c r="G56" i="14" s="1"/>
  <c r="F31" i="14"/>
  <c r="G31" i="14"/>
  <c r="G11" i="14"/>
  <c r="F11" i="14"/>
  <c r="F6" i="14"/>
  <c r="G6" i="14"/>
  <c r="G51" i="14"/>
  <c r="F51" i="14"/>
  <c r="E26" i="14"/>
  <c r="D26" i="14"/>
  <c r="E61" i="14" l="1"/>
  <c r="D61" i="14"/>
  <c r="G26" i="14" l="1"/>
  <c r="D57" i="14"/>
  <c r="D27" i="14"/>
  <c r="E59" i="14"/>
  <c r="G59" i="14" l="1"/>
  <c r="D6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tc={29AD8751-1838-417B-8AFC-137EF0641AEA}</author>
  </authors>
  <commentList>
    <comment ref="A6" authorId="0" shapeId="0" xr:uid="{29AD8751-1838-417B-8AFC-137EF0641AE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Nommer les UE</t>
      </text>
    </comment>
  </commentList>
</comments>
</file>

<file path=xl/sharedStrings.xml><?xml version="1.0" encoding="utf-8"?>
<sst xmlns="http://schemas.openxmlformats.org/spreadsheetml/2006/main" count="99" uniqueCount="65">
  <si>
    <t>Semestre 1</t>
  </si>
  <si>
    <t>CM</t>
  </si>
  <si>
    <t>TD</t>
  </si>
  <si>
    <t>Semestre 2</t>
  </si>
  <si>
    <t>Intitulé des UE 
et 
des éléments pédagogiques (EP)</t>
  </si>
  <si>
    <t>Cours obligatoire</t>
  </si>
  <si>
    <t xml:space="preserve"> </t>
  </si>
  <si>
    <t>ECTS</t>
  </si>
  <si>
    <t>Volume horaire étudiant</t>
  </si>
  <si>
    <t xml:space="preserve">Total  </t>
  </si>
  <si>
    <t xml:space="preserve">Total </t>
  </si>
  <si>
    <t xml:space="preserve">Total annuel  </t>
  </si>
  <si>
    <t>Coef.</t>
  </si>
  <si>
    <t xml:space="preserve">Volume horaire annuel étudiant </t>
  </si>
  <si>
    <t>Session 2</t>
  </si>
  <si>
    <t xml:space="preserve">Cours optionnel </t>
  </si>
  <si>
    <t>Indiquer code élément pédagogique (si existant) (CF structure SE) sinon laisser cellule vide</t>
  </si>
  <si>
    <t>Session 1</t>
  </si>
  <si>
    <t>Evaluation</t>
  </si>
  <si>
    <t>Volume horaire encadré</t>
  </si>
  <si>
    <t>Bonifications</t>
  </si>
  <si>
    <t>Droit international économique 1</t>
  </si>
  <si>
    <t>Droit international privé 1</t>
  </si>
  <si>
    <t>Comparative Law</t>
  </si>
  <si>
    <t>Méthodologie de la recherche et documentation juridique</t>
  </si>
  <si>
    <t>Common Law</t>
  </si>
  <si>
    <t>Arbitrage et MARD</t>
  </si>
  <si>
    <t>Droit international économique 2</t>
  </si>
  <si>
    <t>Droit international privé 2</t>
  </si>
  <si>
    <t>Protection internationale et européenne des droits de l'homme</t>
  </si>
  <si>
    <t>International Contracts</t>
  </si>
  <si>
    <t>UE 1 : 4 cours obligatoires</t>
  </si>
  <si>
    <t>Droit de la concurrence de l'Union européenne</t>
  </si>
  <si>
    <t>UE 2 : 2 cours obligatoires + 1 cours optionnel</t>
  </si>
  <si>
    <t>EU Substantive Law</t>
  </si>
  <si>
    <t>Acttion extérieure de l'Union européenne</t>
  </si>
  <si>
    <t>Droit pénal international</t>
  </si>
  <si>
    <t>Propriété industrielle</t>
  </si>
  <si>
    <t>Droit du commerce international</t>
  </si>
  <si>
    <t>Droit de l'environnement</t>
  </si>
  <si>
    <t>Droit maritime et des transports</t>
  </si>
  <si>
    <t>Droit des assurances</t>
  </si>
  <si>
    <t>Engagement civique et juridique*</t>
  </si>
  <si>
    <t>Expérience en milieu professionnel**</t>
  </si>
  <si>
    <t>UE 1 : 2 cours obligatoires + 1 cours optionnel</t>
  </si>
  <si>
    <t>UE 2 : langue obligatoire + 1 cours obligatoire + 1 cours optionnel</t>
  </si>
  <si>
    <t>Langue</t>
  </si>
  <si>
    <t>Droit des étrangers et de la nationalité</t>
  </si>
  <si>
    <t>Legal Theory</t>
  </si>
  <si>
    <t>Droit international pénal et humanitaire</t>
  </si>
  <si>
    <t>Droit social international et européen</t>
  </si>
  <si>
    <t>Droit financier et fiscal européen</t>
  </si>
  <si>
    <t>Droit fiscal international</t>
  </si>
  <si>
    <t>Droit des entreprises en difficulté</t>
  </si>
  <si>
    <t>Projet personnel*</t>
  </si>
  <si>
    <t>*soumis à l'approbation du directeur de la formation</t>
  </si>
  <si>
    <t>**stage obligatoire en M2 si non réalisé en M1</t>
  </si>
  <si>
    <r>
      <rPr>
        <b/>
        <sz val="11"/>
        <color theme="1"/>
        <rFont val="Calibri"/>
        <family val="2"/>
        <scheme val="minor"/>
      </rPr>
      <t xml:space="preserve">Evaluation continue intégrale  (ECI) </t>
    </r>
    <r>
      <rPr>
        <sz val="11"/>
        <color theme="1"/>
        <rFont val="Calibri"/>
        <family val="2"/>
        <scheme val="minor"/>
      </rPr>
      <t xml:space="preserve"> 
OUI ou NON</t>
    </r>
  </si>
  <si>
    <r>
      <rPr>
        <b/>
        <sz val="11"/>
        <color theme="1"/>
        <rFont val="Calibri"/>
        <family val="2"/>
        <scheme val="minor"/>
      </rPr>
      <t>Evaluation continue avec épreuve terminale (ECT)
dans la période des examens</t>
    </r>
    <r>
      <rPr>
        <sz val="11"/>
        <color theme="1"/>
        <rFont val="Calibri"/>
        <family val="2"/>
        <scheme val="minor"/>
      </rPr>
      <t xml:space="preserve">
OUI ou NON</t>
    </r>
  </si>
  <si>
    <r>
      <rPr>
        <b/>
        <sz val="11"/>
        <color theme="1"/>
        <rFont val="Calibri"/>
        <family val="2"/>
        <scheme val="minor"/>
      </rPr>
      <t xml:space="preserve">Epreuve terminale
</t>
    </r>
    <r>
      <rPr>
        <sz val="11"/>
        <color theme="1"/>
        <rFont val="Calibri"/>
        <family val="2"/>
        <scheme val="minor"/>
      </rPr>
      <t>Ecrit / Oral / Hybride / Autre</t>
    </r>
  </si>
  <si>
    <t>1 cours au choix dans la liste</t>
  </si>
  <si>
    <t>1 cours au choix parmi 2 dans la liste</t>
  </si>
  <si>
    <r>
      <t xml:space="preserve">Droit international </t>
    </r>
    <r>
      <rPr>
        <strike/>
        <sz val="11"/>
        <color rgb="FFFF0000"/>
        <rFont val="Calibri"/>
        <family val="2"/>
        <scheme val="minor"/>
      </rPr>
      <t xml:space="preserve">public </t>
    </r>
    <r>
      <rPr>
        <b/>
        <sz val="11"/>
        <color rgb="FFFF0000"/>
        <rFont val="Calibri"/>
        <family val="2"/>
        <scheme val="minor"/>
      </rPr>
      <t>des espaces et de l'environnement</t>
    </r>
  </si>
  <si>
    <r>
      <t>International Law</t>
    </r>
    <r>
      <rPr>
        <b/>
        <i/>
        <sz val="11"/>
        <color rgb="FFFF0000"/>
        <rFont val="Calibri"/>
        <family val="2"/>
        <scheme val="minor"/>
      </rPr>
      <t xml:space="preserve"> selected issues</t>
    </r>
  </si>
  <si>
    <t>M1 Droit Anglais et Nord Américain des Affaires (DANAA)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</si>
</sst>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16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0" fillId="0" borderId="0" xfId="0" applyNumberFormat="1"/>
    <xf numFmtId="0" fontId="9" fillId="0" borderId="0" xfId="0" applyFont="1"/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11" fillId="2" borderId="18" xfId="0" applyFont="1" applyFill="1" applyBorder="1" applyAlignment="1" applyProtection="1">
      <alignment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9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0" fillId="2" borderId="4" xfId="0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/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1" fillId="2" borderId="1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Normal" xfId="0" builtinId="0"/>
    <cellStyle name="Style 1" xfId="1" xr:uid="{B8D47D1B-E6E4-4F7D-91E5-28CF7942E586}"/>
  </cellStyles>
  <dxfs count="3"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5C02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liam Gamard" id="{24388EFA-19DE-4633-8878-3DC330F3D90A}" userId="S::wgamard@univ-paris1.fr::aa5fe56d-b2f4-481a-b415-c67b1182f543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4-06-05T18:12:39.97" personId="{24388EFA-19DE-4633-8878-3DC330F3D90A}" id="{29AD8751-1838-417B-8AFC-137EF0641AEA}">
    <text>Nommer les UE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38D2-338C-4B8D-90CC-D20B40F12084}">
  <sheetPr>
    <pageSetUpPr fitToPage="1"/>
  </sheetPr>
  <dimension ref="A1:AD62"/>
  <sheetViews>
    <sheetView tabSelected="1" zoomScale="80" zoomScaleNormal="80" workbookViewId="0">
      <selection activeCell="N35" sqref="N35"/>
    </sheetView>
  </sheetViews>
  <sheetFormatPr baseColWidth="10" defaultRowHeight="15" x14ac:dyDescent="0.25"/>
  <cols>
    <col min="1" max="1" width="17.85546875" style="2" customWidth="1"/>
    <col min="2" max="2" width="67.5703125" style="3" customWidth="1"/>
    <col min="3" max="3" width="17.85546875" style="3" customWidth="1"/>
    <col min="4" max="4" width="7.5703125" customWidth="1"/>
    <col min="5" max="5" width="7.42578125" customWidth="1"/>
    <col min="6" max="7" width="6.5703125" customWidth="1"/>
    <col min="8" max="8" width="12.5703125" customWidth="1"/>
    <col min="9" max="9" width="15.5703125" customWidth="1"/>
    <col min="10" max="10" width="13.42578125" customWidth="1"/>
    <col min="11" max="11" width="12.5703125" customWidth="1"/>
    <col min="12" max="12" width="14.85546875" customWidth="1"/>
    <col min="13" max="14" width="18.85546875" style="1" customWidth="1"/>
    <col min="15" max="16" width="5.5703125" customWidth="1"/>
    <col min="17" max="17" width="21.85546875" customWidth="1"/>
    <col min="18" max="19" width="5.5703125" customWidth="1"/>
    <col min="20" max="22" width="6.5703125" customWidth="1"/>
    <col min="23" max="23" width="8.42578125" customWidth="1"/>
    <col min="24" max="25" width="6.5703125" customWidth="1"/>
    <col min="26" max="26" width="12.140625" style="1" customWidth="1"/>
    <col min="27" max="27" width="15" style="1" customWidth="1"/>
    <col min="28" max="28" width="15.85546875" style="1" customWidth="1"/>
    <col min="29" max="29" width="15.5703125" style="1" customWidth="1"/>
    <col min="30" max="30" width="14.85546875" style="13" customWidth="1"/>
  </cols>
  <sheetData>
    <row r="1" spans="1:30" s="5" customFormat="1" ht="42.75" customHeight="1" thickBot="1" x14ac:dyDescent="0.3">
      <c r="A1" s="36" t="s">
        <v>64</v>
      </c>
      <c r="B1" s="37"/>
      <c r="C1" s="37"/>
      <c r="D1" s="37"/>
      <c r="E1" s="37"/>
      <c r="F1" s="37"/>
      <c r="G1" s="37"/>
      <c r="H1" s="37"/>
      <c r="I1" s="37"/>
      <c r="J1" s="38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5"/>
    </row>
    <row r="2" spans="1:30" ht="47.25" customHeight="1" x14ac:dyDescent="0.25">
      <c r="A2" s="39" t="s">
        <v>4</v>
      </c>
      <c r="B2" s="40"/>
      <c r="C2" s="32" t="s">
        <v>16</v>
      </c>
      <c r="D2" s="41" t="s">
        <v>19</v>
      </c>
      <c r="E2" s="42"/>
      <c r="F2" s="43" t="s">
        <v>18</v>
      </c>
      <c r="G2" s="44"/>
      <c r="H2" s="29" t="s">
        <v>17</v>
      </c>
      <c r="I2" s="29"/>
      <c r="J2" s="25" t="s">
        <v>14</v>
      </c>
      <c r="M2"/>
      <c r="N2"/>
      <c r="Z2"/>
      <c r="AA2"/>
      <c r="AB2"/>
      <c r="AC2"/>
      <c r="AD2"/>
    </row>
    <row r="3" spans="1:30" ht="90" customHeight="1" x14ac:dyDescent="0.25">
      <c r="A3" s="39"/>
      <c r="B3" s="40"/>
      <c r="C3" s="32"/>
      <c r="D3" s="27" t="s">
        <v>1</v>
      </c>
      <c r="E3" s="27" t="s">
        <v>2</v>
      </c>
      <c r="F3" s="45" t="s">
        <v>12</v>
      </c>
      <c r="G3" s="46" t="s">
        <v>7</v>
      </c>
      <c r="H3" s="47" t="s">
        <v>57</v>
      </c>
      <c r="I3" s="47" t="s">
        <v>58</v>
      </c>
      <c r="J3" s="47" t="s">
        <v>59</v>
      </c>
      <c r="M3"/>
      <c r="N3"/>
      <c r="Z3"/>
      <c r="AA3"/>
      <c r="AB3"/>
      <c r="AC3"/>
      <c r="AD3"/>
    </row>
    <row r="4" spans="1:30" s="1" customFormat="1" ht="94.5" customHeight="1" x14ac:dyDescent="0.25">
      <c r="A4" s="48"/>
      <c r="B4" s="49"/>
      <c r="C4" s="33"/>
      <c r="D4" s="28"/>
      <c r="E4" s="28"/>
      <c r="F4" s="50"/>
      <c r="G4" s="43"/>
      <c r="H4" s="51"/>
      <c r="I4" s="51"/>
      <c r="J4" s="51"/>
    </row>
    <row r="5" spans="1:30" ht="15.75" customHeight="1" x14ac:dyDescent="0.25">
      <c r="A5" s="30" t="s">
        <v>0</v>
      </c>
      <c r="B5" s="31"/>
      <c r="C5" s="11"/>
      <c r="D5" s="52"/>
      <c r="E5" s="53"/>
      <c r="F5" s="53"/>
      <c r="G5" s="53"/>
      <c r="H5" s="17"/>
      <c r="I5" s="17"/>
      <c r="J5" s="17"/>
      <c r="M5"/>
      <c r="N5"/>
      <c r="Z5"/>
      <c r="AA5"/>
      <c r="AB5"/>
      <c r="AC5"/>
      <c r="AD5"/>
    </row>
    <row r="6" spans="1:30" ht="18" customHeight="1" x14ac:dyDescent="0.25">
      <c r="A6" s="54" t="s">
        <v>31</v>
      </c>
      <c r="B6" s="55"/>
      <c r="C6" s="56"/>
      <c r="D6" s="57"/>
      <c r="E6" s="58"/>
      <c r="F6" s="59">
        <f>SUM(F7:F10)</f>
        <v>18</v>
      </c>
      <c r="G6" s="59">
        <f>SUM(G7:G10)</f>
        <v>18</v>
      </c>
      <c r="H6" s="60"/>
      <c r="I6" s="60"/>
      <c r="J6" s="60"/>
      <c r="M6"/>
      <c r="N6"/>
      <c r="Z6"/>
      <c r="AA6"/>
      <c r="AB6"/>
      <c r="AC6"/>
      <c r="AD6"/>
    </row>
    <row r="7" spans="1:30" ht="18" customHeight="1" x14ac:dyDescent="0.25">
      <c r="A7" s="61" t="s">
        <v>5</v>
      </c>
      <c r="B7" s="62" t="s">
        <v>22</v>
      </c>
      <c r="C7" s="63"/>
      <c r="D7" s="8">
        <v>33</v>
      </c>
      <c r="E7" s="8">
        <v>16.5</v>
      </c>
      <c r="F7" s="8">
        <v>7</v>
      </c>
      <c r="G7" s="8">
        <v>7</v>
      </c>
      <c r="H7" s="17"/>
      <c r="I7" s="17"/>
      <c r="J7" s="17"/>
      <c r="M7"/>
      <c r="N7"/>
      <c r="Z7"/>
      <c r="AA7"/>
      <c r="AB7"/>
      <c r="AC7"/>
      <c r="AD7"/>
    </row>
    <row r="8" spans="1:30" ht="18" customHeight="1" x14ac:dyDescent="0.25">
      <c r="A8" s="61" t="s">
        <v>5</v>
      </c>
      <c r="B8" s="62" t="s">
        <v>21</v>
      </c>
      <c r="C8" s="63"/>
      <c r="D8" s="8">
        <v>33</v>
      </c>
      <c r="E8" s="8">
        <v>16.5</v>
      </c>
      <c r="F8" s="8">
        <v>7</v>
      </c>
      <c r="G8" s="8">
        <v>7</v>
      </c>
      <c r="H8" s="17"/>
      <c r="I8" s="17"/>
      <c r="J8" s="17"/>
      <c r="M8"/>
      <c r="N8"/>
      <c r="Z8"/>
      <c r="AA8"/>
      <c r="AB8"/>
      <c r="AC8"/>
      <c r="AD8"/>
    </row>
    <row r="9" spans="1:30" ht="18" customHeight="1" x14ac:dyDescent="0.25">
      <c r="A9" s="61" t="s">
        <v>5</v>
      </c>
      <c r="B9" s="62" t="s">
        <v>32</v>
      </c>
      <c r="C9" s="63"/>
      <c r="D9" s="8">
        <v>33</v>
      </c>
      <c r="E9" s="8">
        <v>16.5</v>
      </c>
      <c r="F9" s="8">
        <v>4</v>
      </c>
      <c r="G9" s="8">
        <v>4</v>
      </c>
      <c r="H9" s="17"/>
      <c r="I9" s="17"/>
      <c r="J9" s="17"/>
      <c r="M9"/>
      <c r="N9"/>
      <c r="Z9"/>
      <c r="AA9"/>
      <c r="AB9"/>
      <c r="AC9"/>
      <c r="AD9"/>
    </row>
    <row r="10" spans="1:30" ht="18" customHeight="1" x14ac:dyDescent="0.25">
      <c r="A10" s="61" t="s">
        <v>5</v>
      </c>
      <c r="B10" s="62" t="s">
        <v>24</v>
      </c>
      <c r="C10" s="63"/>
      <c r="D10" s="8">
        <v>9</v>
      </c>
      <c r="E10" s="8">
        <v>0</v>
      </c>
      <c r="F10" s="8">
        <v>0</v>
      </c>
      <c r="G10" s="8">
        <v>0</v>
      </c>
      <c r="H10" s="17"/>
      <c r="I10" s="17"/>
      <c r="J10" s="17"/>
      <c r="M10"/>
      <c r="N10"/>
      <c r="Z10"/>
      <c r="AA10"/>
      <c r="AB10"/>
      <c r="AC10"/>
      <c r="AD10"/>
    </row>
    <row r="11" spans="1:30" ht="18" customHeight="1" x14ac:dyDescent="0.25">
      <c r="A11" s="54" t="s">
        <v>33</v>
      </c>
      <c r="B11" s="64"/>
      <c r="C11" s="65"/>
      <c r="D11" s="16"/>
      <c r="E11" s="16"/>
      <c r="F11" s="59">
        <f>SUM(F12:F15)</f>
        <v>12</v>
      </c>
      <c r="G11" s="59">
        <f>SUM(G12:G15)</f>
        <v>12</v>
      </c>
      <c r="H11" s="17"/>
      <c r="I11" s="17"/>
      <c r="J11" s="17"/>
      <c r="M11"/>
      <c r="N11"/>
      <c r="Z11"/>
      <c r="AA11"/>
      <c r="AB11"/>
      <c r="AC11"/>
      <c r="AD11"/>
    </row>
    <row r="12" spans="1:30" ht="18" customHeight="1" x14ac:dyDescent="0.25">
      <c r="A12" s="66" t="s">
        <v>5</v>
      </c>
      <c r="B12" s="62" t="s">
        <v>34</v>
      </c>
      <c r="C12" s="63"/>
      <c r="D12" s="8">
        <v>33</v>
      </c>
      <c r="E12" s="8">
        <v>0</v>
      </c>
      <c r="F12" s="8">
        <v>4</v>
      </c>
      <c r="G12" s="8">
        <v>4</v>
      </c>
      <c r="H12" s="17"/>
      <c r="I12" s="17"/>
      <c r="J12" s="17"/>
      <c r="M12"/>
      <c r="N12"/>
      <c r="Z12"/>
      <c r="AA12"/>
      <c r="AB12"/>
      <c r="AC12"/>
      <c r="AD12"/>
    </row>
    <row r="13" spans="1:30" ht="18" customHeight="1" x14ac:dyDescent="0.25">
      <c r="A13" s="66" t="s">
        <v>5</v>
      </c>
      <c r="B13" s="62" t="s">
        <v>23</v>
      </c>
      <c r="C13" s="63"/>
      <c r="D13" s="8">
        <v>33</v>
      </c>
      <c r="E13" s="8">
        <v>0</v>
      </c>
      <c r="F13" s="8">
        <v>4</v>
      </c>
      <c r="G13" s="8">
        <v>4</v>
      </c>
      <c r="H13" s="17"/>
      <c r="I13" s="17"/>
      <c r="J13" s="17"/>
      <c r="M13"/>
      <c r="N13"/>
      <c r="Z13"/>
      <c r="AA13"/>
      <c r="AB13"/>
      <c r="AC13"/>
      <c r="AD13"/>
    </row>
    <row r="14" spans="1:30" ht="18" customHeight="1" x14ac:dyDescent="0.25">
      <c r="A14" s="61"/>
      <c r="B14" s="67" t="s">
        <v>60</v>
      </c>
      <c r="C14" s="63"/>
      <c r="D14" s="8"/>
      <c r="E14" s="8"/>
      <c r="F14" s="8"/>
      <c r="G14" s="8"/>
      <c r="H14" s="17"/>
      <c r="I14" s="17"/>
      <c r="J14" s="17"/>
      <c r="M14"/>
      <c r="N14"/>
      <c r="Z14"/>
      <c r="AA14"/>
      <c r="AB14"/>
      <c r="AC14"/>
      <c r="AD14"/>
    </row>
    <row r="15" spans="1:30" ht="18" customHeight="1" x14ac:dyDescent="0.25">
      <c r="A15" s="61" t="s">
        <v>15</v>
      </c>
      <c r="B15" s="62" t="s">
        <v>62</v>
      </c>
      <c r="C15" s="63"/>
      <c r="D15" s="8">
        <v>33</v>
      </c>
      <c r="E15" s="8">
        <v>0</v>
      </c>
      <c r="F15" s="8">
        <v>4</v>
      </c>
      <c r="G15" s="8">
        <v>4</v>
      </c>
      <c r="H15" s="17"/>
      <c r="I15" s="17"/>
      <c r="J15" s="17"/>
      <c r="M15"/>
      <c r="N15"/>
      <c r="Z15"/>
      <c r="AA15"/>
      <c r="AB15"/>
      <c r="AC15"/>
      <c r="AD15"/>
    </row>
    <row r="16" spans="1:30" ht="18" customHeight="1" x14ac:dyDescent="0.25">
      <c r="A16" s="61" t="s">
        <v>15</v>
      </c>
      <c r="B16" s="62" t="s">
        <v>35</v>
      </c>
      <c r="C16" s="63"/>
      <c r="D16" s="8">
        <v>33</v>
      </c>
      <c r="E16" s="8">
        <v>0</v>
      </c>
      <c r="F16" s="8">
        <v>4</v>
      </c>
      <c r="G16" s="8">
        <v>4</v>
      </c>
      <c r="H16" s="17"/>
      <c r="I16" s="17"/>
      <c r="J16" s="17"/>
      <c r="M16"/>
      <c r="N16"/>
      <c r="Z16"/>
      <c r="AA16"/>
      <c r="AB16"/>
      <c r="AC16"/>
      <c r="AD16"/>
    </row>
    <row r="17" spans="1:30" ht="18" customHeight="1" x14ac:dyDescent="0.25">
      <c r="A17" s="61" t="s">
        <v>15</v>
      </c>
      <c r="B17" s="62" t="s">
        <v>36</v>
      </c>
      <c r="C17" s="63"/>
      <c r="D17" s="8">
        <v>33</v>
      </c>
      <c r="E17" s="8">
        <v>0</v>
      </c>
      <c r="F17" s="8">
        <v>4</v>
      </c>
      <c r="G17" s="8">
        <v>4</v>
      </c>
      <c r="H17" s="17"/>
      <c r="I17" s="17"/>
      <c r="J17" s="17"/>
      <c r="M17"/>
      <c r="N17"/>
      <c r="Z17"/>
      <c r="AA17"/>
      <c r="AB17"/>
      <c r="AC17"/>
      <c r="AD17"/>
    </row>
    <row r="18" spans="1:30" ht="18" customHeight="1" x14ac:dyDescent="0.25">
      <c r="A18" s="61" t="s">
        <v>15</v>
      </c>
      <c r="B18" s="62" t="s">
        <v>37</v>
      </c>
      <c r="C18" s="63"/>
      <c r="D18" s="8">
        <v>33</v>
      </c>
      <c r="E18" s="8">
        <v>0</v>
      </c>
      <c r="F18" s="8">
        <v>4</v>
      </c>
      <c r="G18" s="8">
        <v>4</v>
      </c>
      <c r="H18" s="17"/>
      <c r="I18" s="17"/>
      <c r="J18" s="17"/>
      <c r="M18"/>
      <c r="N18"/>
      <c r="Z18"/>
      <c r="AA18"/>
      <c r="AB18"/>
      <c r="AC18"/>
      <c r="AD18"/>
    </row>
    <row r="19" spans="1:30" ht="18" customHeight="1" x14ac:dyDescent="0.25">
      <c r="A19" s="61" t="s">
        <v>15</v>
      </c>
      <c r="B19" s="62" t="s">
        <v>38</v>
      </c>
      <c r="C19" s="63"/>
      <c r="D19" s="8">
        <v>33</v>
      </c>
      <c r="E19" s="8">
        <v>0</v>
      </c>
      <c r="F19" s="8">
        <v>4</v>
      </c>
      <c r="G19" s="8">
        <v>4</v>
      </c>
      <c r="H19" s="17"/>
      <c r="I19" s="17"/>
      <c r="J19" s="17"/>
      <c r="M19"/>
      <c r="N19"/>
      <c r="Z19"/>
      <c r="AA19"/>
      <c r="AB19"/>
      <c r="AC19"/>
      <c r="AD19"/>
    </row>
    <row r="20" spans="1:30" ht="18" customHeight="1" x14ac:dyDescent="0.25">
      <c r="A20" s="61" t="s">
        <v>15</v>
      </c>
      <c r="B20" s="62" t="s">
        <v>39</v>
      </c>
      <c r="C20" s="63"/>
      <c r="D20" s="8">
        <v>33</v>
      </c>
      <c r="E20" s="8">
        <v>0</v>
      </c>
      <c r="F20" s="8">
        <v>4</v>
      </c>
      <c r="G20" s="8">
        <v>4</v>
      </c>
      <c r="H20" s="17"/>
      <c r="I20" s="17"/>
      <c r="J20" s="17"/>
      <c r="M20"/>
      <c r="N20"/>
      <c r="Z20"/>
      <c r="AA20"/>
      <c r="AB20"/>
      <c r="AC20"/>
      <c r="AD20"/>
    </row>
    <row r="21" spans="1:30" ht="18" customHeight="1" x14ac:dyDescent="0.25">
      <c r="A21" s="61" t="s">
        <v>15</v>
      </c>
      <c r="B21" s="62" t="s">
        <v>40</v>
      </c>
      <c r="C21" s="63"/>
      <c r="D21" s="8">
        <v>33</v>
      </c>
      <c r="E21" s="8">
        <v>0</v>
      </c>
      <c r="F21" s="8">
        <v>4</v>
      </c>
      <c r="G21" s="8">
        <v>4</v>
      </c>
      <c r="H21" s="17"/>
      <c r="I21" s="17"/>
      <c r="J21" s="17"/>
      <c r="M21"/>
      <c r="N21"/>
      <c r="Z21"/>
      <c r="AA21"/>
      <c r="AB21"/>
      <c r="AC21"/>
      <c r="AD21"/>
    </row>
    <row r="22" spans="1:30" ht="18" customHeight="1" x14ac:dyDescent="0.25">
      <c r="A22" s="61" t="s">
        <v>15</v>
      </c>
      <c r="B22" s="62" t="s">
        <v>41</v>
      </c>
      <c r="C22" s="63"/>
      <c r="D22" s="8">
        <v>33</v>
      </c>
      <c r="E22" s="8">
        <v>0</v>
      </c>
      <c r="F22" s="8">
        <v>4</v>
      </c>
      <c r="G22" s="8">
        <v>4</v>
      </c>
      <c r="H22" s="17"/>
      <c r="I22" s="17"/>
      <c r="J22" s="17"/>
      <c r="M22"/>
      <c r="N22"/>
      <c r="Z22"/>
      <c r="AA22"/>
      <c r="AB22"/>
      <c r="AC22"/>
      <c r="AD22"/>
    </row>
    <row r="23" spans="1:30" ht="18" customHeight="1" x14ac:dyDescent="0.25">
      <c r="A23" s="54" t="s">
        <v>20</v>
      </c>
      <c r="B23" s="64"/>
      <c r="C23" s="56"/>
      <c r="D23" s="16" t="s">
        <v>6</v>
      </c>
      <c r="E23" s="16"/>
      <c r="F23" s="18"/>
      <c r="G23" s="18"/>
      <c r="H23" s="17"/>
      <c r="I23" s="17"/>
      <c r="J23" s="17"/>
      <c r="M23"/>
      <c r="N23"/>
      <c r="Z23"/>
      <c r="AA23"/>
      <c r="AB23"/>
      <c r="AC23"/>
      <c r="AD23"/>
    </row>
    <row r="24" spans="1:30" ht="18" customHeight="1" x14ac:dyDescent="0.25">
      <c r="A24" s="61"/>
      <c r="B24" s="62" t="s">
        <v>43</v>
      </c>
      <c r="C24" s="9"/>
      <c r="D24" s="8"/>
      <c r="E24" s="8"/>
      <c r="F24" s="8"/>
      <c r="G24" s="8"/>
      <c r="H24" s="17"/>
      <c r="I24" s="17"/>
      <c r="J24" s="17"/>
      <c r="M24"/>
      <c r="N24"/>
      <c r="Z24"/>
      <c r="AA24"/>
      <c r="AB24"/>
      <c r="AC24"/>
      <c r="AD24"/>
    </row>
    <row r="25" spans="1:30" ht="21" customHeight="1" x14ac:dyDescent="0.25">
      <c r="A25" s="61"/>
      <c r="B25" s="62" t="s">
        <v>42</v>
      </c>
      <c r="C25" s="9"/>
      <c r="D25" s="8"/>
      <c r="E25" s="8"/>
      <c r="F25" s="8"/>
      <c r="G25" s="8"/>
      <c r="H25" s="17"/>
      <c r="I25" s="17"/>
      <c r="J25" s="17"/>
      <c r="M25"/>
      <c r="N25"/>
      <c r="Z25"/>
      <c r="AA25"/>
      <c r="AB25"/>
      <c r="AC25"/>
      <c r="AD25"/>
    </row>
    <row r="26" spans="1:30" s="2" customFormat="1" x14ac:dyDescent="0.25">
      <c r="A26" s="46" t="s">
        <v>9</v>
      </c>
      <c r="B26" s="68"/>
      <c r="C26" s="69"/>
      <c r="D26" s="11">
        <f>SUM(D7:D10,D12:D22,D24:D25)</f>
        <v>438</v>
      </c>
      <c r="E26" s="22">
        <f>SUM(E7:E10,E12:E22,E24:E25)</f>
        <v>49.5</v>
      </c>
      <c r="F26" s="70"/>
      <c r="G26" s="71">
        <f>G6+G11+G23</f>
        <v>30</v>
      </c>
      <c r="H26" s="17"/>
      <c r="I26" s="17"/>
      <c r="J26" s="17"/>
    </row>
    <row r="27" spans="1:30" s="2" customFormat="1" x14ac:dyDescent="0.25">
      <c r="A27" s="43"/>
      <c r="B27" s="44"/>
      <c r="C27" s="72"/>
      <c r="D27" s="73">
        <f>SUM(D26:E26)</f>
        <v>487.5</v>
      </c>
      <c r="E27" s="74"/>
      <c r="F27" s="75"/>
      <c r="G27" s="19"/>
      <c r="H27" s="17"/>
      <c r="I27" s="17"/>
      <c r="J27" s="17"/>
    </row>
    <row r="28" spans="1:30" ht="19.5" customHeight="1" x14ac:dyDescent="0.25">
      <c r="A28" s="73" t="s">
        <v>8</v>
      </c>
      <c r="B28" s="76"/>
      <c r="C28" s="77"/>
      <c r="D28" s="22">
        <f>SUM(D7:D10,D12:D13,D15)</f>
        <v>207</v>
      </c>
      <c r="E28" s="22">
        <f>SUM(E7:E10,E12:E13,E15)</f>
        <v>49.5</v>
      </c>
      <c r="F28" s="78"/>
      <c r="G28" s="12"/>
      <c r="H28" s="17"/>
      <c r="I28" s="17"/>
      <c r="J28" s="17"/>
      <c r="M28"/>
      <c r="N28"/>
      <c r="Z28"/>
      <c r="AA28"/>
      <c r="AB28"/>
      <c r="AC28"/>
      <c r="AD28"/>
    </row>
    <row r="29" spans="1:30" ht="18" customHeight="1" x14ac:dyDescent="0.25">
      <c r="A29" s="4"/>
      <c r="B29" s="4"/>
      <c r="C29" s="7"/>
      <c r="D29" s="4"/>
      <c r="E29" s="4"/>
      <c r="F29" s="6"/>
      <c r="G29" s="4"/>
      <c r="H29" s="20"/>
      <c r="I29" s="17"/>
      <c r="J29" s="17"/>
      <c r="M29"/>
      <c r="N29"/>
      <c r="Z29"/>
      <c r="AA29"/>
      <c r="AB29"/>
      <c r="AC29"/>
      <c r="AD29"/>
    </row>
    <row r="30" spans="1:30" x14ac:dyDescent="0.25">
      <c r="A30" s="30" t="s">
        <v>3</v>
      </c>
      <c r="B30" s="31"/>
      <c r="C30" s="56"/>
      <c r="D30" s="52"/>
      <c r="E30" s="53"/>
      <c r="F30" s="53"/>
      <c r="G30" s="53"/>
      <c r="H30" s="17"/>
      <c r="I30" s="17"/>
      <c r="J30" s="17"/>
      <c r="M30"/>
      <c r="N30"/>
      <c r="Z30"/>
      <c r="AA30"/>
      <c r="AB30"/>
      <c r="AC30"/>
      <c r="AD30"/>
    </row>
    <row r="31" spans="1:30" x14ac:dyDescent="0.25">
      <c r="A31" s="54" t="s">
        <v>44</v>
      </c>
      <c r="B31" s="64"/>
      <c r="C31" s="9"/>
      <c r="D31" s="57"/>
      <c r="E31" s="58"/>
      <c r="F31" s="59">
        <f>SUM(F32:F35)</f>
        <v>18</v>
      </c>
      <c r="G31" s="79">
        <f>SUM(G32:G35)</f>
        <v>18</v>
      </c>
      <c r="H31" s="17"/>
      <c r="I31" s="17"/>
      <c r="J31" s="17"/>
      <c r="M31"/>
      <c r="N31"/>
      <c r="Z31"/>
      <c r="AA31"/>
      <c r="AB31"/>
      <c r="AC31"/>
      <c r="AD31"/>
    </row>
    <row r="32" spans="1:30" ht="18" customHeight="1" x14ac:dyDescent="0.25">
      <c r="A32" s="61" t="s">
        <v>5</v>
      </c>
      <c r="B32" s="62" t="s">
        <v>28</v>
      </c>
      <c r="C32" s="63"/>
      <c r="D32" s="80">
        <v>33</v>
      </c>
      <c r="E32" s="80">
        <v>16.5</v>
      </c>
      <c r="F32" s="15">
        <v>7</v>
      </c>
      <c r="G32" s="15">
        <v>7</v>
      </c>
      <c r="H32" s="17"/>
      <c r="I32" s="17"/>
      <c r="J32" s="17"/>
      <c r="M32"/>
      <c r="N32"/>
      <c r="Z32"/>
      <c r="AA32"/>
      <c r="AB32"/>
      <c r="AC32"/>
      <c r="AD32"/>
    </row>
    <row r="33" spans="1:30" ht="18" customHeight="1" x14ac:dyDescent="0.25">
      <c r="A33" s="61" t="s">
        <v>5</v>
      </c>
      <c r="B33" s="62" t="s">
        <v>25</v>
      </c>
      <c r="C33" s="63"/>
      <c r="D33" s="80">
        <v>33</v>
      </c>
      <c r="E33" s="80">
        <v>0</v>
      </c>
      <c r="F33" s="15">
        <v>4</v>
      </c>
      <c r="G33" s="15">
        <v>4</v>
      </c>
      <c r="H33" s="17"/>
      <c r="I33" s="17"/>
      <c r="J33" s="17"/>
      <c r="M33"/>
      <c r="N33"/>
      <c r="Z33"/>
      <c r="AA33"/>
      <c r="AB33"/>
      <c r="AC33"/>
      <c r="AD33"/>
    </row>
    <row r="34" spans="1:30" ht="18" customHeight="1" x14ac:dyDescent="0.25">
      <c r="A34" s="61"/>
      <c r="B34" s="67" t="s">
        <v>61</v>
      </c>
      <c r="C34" s="63"/>
      <c r="D34" s="8"/>
      <c r="E34" s="75"/>
      <c r="F34" s="75"/>
      <c r="G34" s="81"/>
      <c r="H34" s="82"/>
      <c r="I34" s="17"/>
      <c r="J34" s="17"/>
      <c r="M34"/>
      <c r="N34"/>
      <c r="Z34"/>
      <c r="AA34"/>
      <c r="AB34"/>
      <c r="AC34"/>
      <c r="AD34"/>
    </row>
    <row r="35" spans="1:30" ht="18" customHeight="1" x14ac:dyDescent="0.25">
      <c r="A35" s="61" t="s">
        <v>15</v>
      </c>
      <c r="B35" s="62" t="s">
        <v>26</v>
      </c>
      <c r="C35" s="63"/>
      <c r="D35" s="18">
        <v>33</v>
      </c>
      <c r="E35" s="18">
        <v>16.5</v>
      </c>
      <c r="F35" s="18">
        <v>7</v>
      </c>
      <c r="G35" s="15">
        <v>7</v>
      </c>
      <c r="H35" s="17"/>
      <c r="I35" s="17"/>
      <c r="J35" s="17"/>
      <c r="M35"/>
      <c r="N35"/>
      <c r="Z35"/>
      <c r="AA35"/>
      <c r="AB35"/>
      <c r="AC35"/>
      <c r="AD35"/>
    </row>
    <row r="36" spans="1:30" ht="18" customHeight="1" x14ac:dyDescent="0.25">
      <c r="A36" s="61" t="s">
        <v>15</v>
      </c>
      <c r="B36" s="62" t="s">
        <v>27</v>
      </c>
      <c r="C36" s="63"/>
      <c r="D36" s="18">
        <v>33</v>
      </c>
      <c r="E36" s="18">
        <v>16.5</v>
      </c>
      <c r="F36" s="18">
        <v>7</v>
      </c>
      <c r="G36" s="15">
        <v>7</v>
      </c>
      <c r="H36" s="17"/>
      <c r="I36" s="17"/>
      <c r="J36" s="17"/>
      <c r="M36"/>
      <c r="N36"/>
      <c r="Z36"/>
      <c r="AA36"/>
      <c r="AB36"/>
      <c r="AC36"/>
      <c r="AD36"/>
    </row>
    <row r="37" spans="1:30" ht="18" customHeight="1" x14ac:dyDescent="0.25">
      <c r="A37" s="54" t="s">
        <v>45</v>
      </c>
      <c r="B37" s="55"/>
      <c r="C37" s="9"/>
      <c r="D37" s="16"/>
      <c r="E37" s="16"/>
      <c r="F37" s="18">
        <f>SUM(F38:F41)</f>
        <v>12</v>
      </c>
      <c r="G37" s="15">
        <f>SUM(G38:G41)</f>
        <v>12</v>
      </c>
      <c r="H37" s="17"/>
      <c r="I37" s="17"/>
      <c r="J37" s="17"/>
      <c r="M37"/>
      <c r="N37"/>
      <c r="Z37"/>
      <c r="AA37"/>
      <c r="AB37"/>
      <c r="AC37"/>
      <c r="AD37"/>
    </row>
    <row r="38" spans="1:30" ht="18" customHeight="1" x14ac:dyDescent="0.25">
      <c r="A38" s="61" t="s">
        <v>5</v>
      </c>
      <c r="B38" s="83" t="s">
        <v>46</v>
      </c>
      <c r="C38" s="63"/>
      <c r="D38" s="15">
        <v>0</v>
      </c>
      <c r="E38" s="80">
        <v>18</v>
      </c>
      <c r="F38" s="10">
        <v>4</v>
      </c>
      <c r="G38" s="10">
        <v>4</v>
      </c>
      <c r="H38" s="17"/>
      <c r="I38" s="17"/>
      <c r="J38" s="17"/>
      <c r="M38"/>
      <c r="N38"/>
      <c r="Z38"/>
      <c r="AA38"/>
      <c r="AB38"/>
      <c r="AC38"/>
      <c r="AD38"/>
    </row>
    <row r="39" spans="1:30" ht="18" customHeight="1" x14ac:dyDescent="0.25">
      <c r="A39" s="61" t="s">
        <v>5</v>
      </c>
      <c r="B39" s="84" t="s">
        <v>30</v>
      </c>
      <c r="C39" s="63"/>
      <c r="D39" s="15">
        <v>33</v>
      </c>
      <c r="E39" s="80">
        <v>0</v>
      </c>
      <c r="F39" s="10">
        <v>4</v>
      </c>
      <c r="G39" s="10">
        <v>4</v>
      </c>
      <c r="H39" s="17"/>
      <c r="I39" s="17"/>
      <c r="J39" s="17"/>
      <c r="M39"/>
      <c r="N39"/>
      <c r="Z39"/>
      <c r="AA39"/>
      <c r="AB39"/>
      <c r="AC39"/>
      <c r="AD39"/>
    </row>
    <row r="40" spans="1:30" ht="18" customHeight="1" x14ac:dyDescent="0.25">
      <c r="A40" s="61"/>
      <c r="B40" s="67" t="s">
        <v>60</v>
      </c>
      <c r="C40" s="63"/>
      <c r="D40" s="8"/>
      <c r="E40" s="75"/>
      <c r="F40" s="75"/>
      <c r="G40" s="81"/>
      <c r="H40" s="82"/>
      <c r="I40" s="17"/>
      <c r="J40" s="17"/>
      <c r="M40"/>
      <c r="N40"/>
      <c r="Z40"/>
      <c r="AA40"/>
      <c r="AB40"/>
      <c r="AC40"/>
      <c r="AD40"/>
    </row>
    <row r="41" spans="1:30" ht="18" customHeight="1" x14ac:dyDescent="0.25">
      <c r="A41" s="61" t="s">
        <v>15</v>
      </c>
      <c r="B41" s="84" t="s">
        <v>47</v>
      </c>
      <c r="C41" s="63"/>
      <c r="D41" s="15">
        <v>33</v>
      </c>
      <c r="E41" s="80">
        <v>0</v>
      </c>
      <c r="F41" s="10">
        <v>4</v>
      </c>
      <c r="G41" s="10">
        <v>4</v>
      </c>
      <c r="H41" s="17"/>
      <c r="I41" s="17"/>
      <c r="J41" s="17"/>
      <c r="M41"/>
      <c r="N41"/>
      <c r="Z41"/>
      <c r="AA41"/>
      <c r="AB41"/>
      <c r="AC41"/>
      <c r="AD41"/>
    </row>
    <row r="42" spans="1:30" ht="18" customHeight="1" x14ac:dyDescent="0.25">
      <c r="A42" s="61" t="s">
        <v>15</v>
      </c>
      <c r="B42" s="84" t="s">
        <v>63</v>
      </c>
      <c r="C42" s="63"/>
      <c r="D42" s="15">
        <v>33</v>
      </c>
      <c r="E42" s="80">
        <v>0</v>
      </c>
      <c r="F42" s="10">
        <v>4</v>
      </c>
      <c r="G42" s="10">
        <v>4</v>
      </c>
      <c r="H42" s="17"/>
      <c r="I42" s="17"/>
      <c r="J42" s="17"/>
      <c r="M42"/>
      <c r="N42"/>
      <c r="Z42"/>
      <c r="AA42"/>
      <c r="AB42"/>
      <c r="AC42"/>
      <c r="AD42"/>
    </row>
    <row r="43" spans="1:30" ht="18" customHeight="1" x14ac:dyDescent="0.25">
      <c r="A43" s="61" t="s">
        <v>15</v>
      </c>
      <c r="B43" s="84" t="s">
        <v>48</v>
      </c>
      <c r="C43" s="63"/>
      <c r="D43" s="15">
        <v>33</v>
      </c>
      <c r="E43" s="80">
        <v>0</v>
      </c>
      <c r="F43" s="10">
        <v>4</v>
      </c>
      <c r="G43" s="10">
        <v>4</v>
      </c>
      <c r="H43" s="17"/>
      <c r="I43" s="17"/>
      <c r="J43" s="17"/>
      <c r="M43"/>
      <c r="N43"/>
      <c r="Z43"/>
      <c r="AA43"/>
      <c r="AB43"/>
      <c r="AC43"/>
      <c r="AD43"/>
    </row>
    <row r="44" spans="1:30" ht="18" customHeight="1" x14ac:dyDescent="0.25">
      <c r="A44" s="61" t="s">
        <v>15</v>
      </c>
      <c r="B44" s="84" t="s">
        <v>29</v>
      </c>
      <c r="C44" s="63"/>
      <c r="D44" s="15">
        <v>33</v>
      </c>
      <c r="E44" s="80">
        <v>0</v>
      </c>
      <c r="F44" s="10">
        <v>4</v>
      </c>
      <c r="G44" s="10">
        <v>4</v>
      </c>
      <c r="H44" s="17"/>
      <c r="I44" s="17"/>
      <c r="J44" s="17"/>
      <c r="M44"/>
      <c r="N44"/>
      <c r="Z44"/>
      <c r="AA44"/>
      <c r="AB44"/>
      <c r="AC44"/>
      <c r="AD44"/>
    </row>
    <row r="45" spans="1:30" ht="18" customHeight="1" x14ac:dyDescent="0.25">
      <c r="A45" s="61" t="s">
        <v>15</v>
      </c>
      <c r="B45" s="84" t="s">
        <v>49</v>
      </c>
      <c r="C45" s="63"/>
      <c r="D45" s="15">
        <v>33</v>
      </c>
      <c r="E45" s="80">
        <v>0</v>
      </c>
      <c r="F45" s="10">
        <v>4</v>
      </c>
      <c r="G45" s="10">
        <v>4</v>
      </c>
      <c r="H45" s="17"/>
      <c r="I45" s="17"/>
      <c r="J45" s="17"/>
      <c r="M45"/>
      <c r="N45"/>
      <c r="Z45"/>
      <c r="AA45"/>
      <c r="AB45"/>
      <c r="AC45"/>
      <c r="AD45"/>
    </row>
    <row r="46" spans="1:30" ht="18" customHeight="1" x14ac:dyDescent="0.25">
      <c r="A46" s="61" t="s">
        <v>15</v>
      </c>
      <c r="B46" s="84" t="s">
        <v>50</v>
      </c>
      <c r="C46" s="63"/>
      <c r="D46" s="15">
        <v>33</v>
      </c>
      <c r="E46" s="80">
        <v>0</v>
      </c>
      <c r="F46" s="10">
        <v>4</v>
      </c>
      <c r="G46" s="10">
        <v>4</v>
      </c>
      <c r="H46" s="17"/>
      <c r="I46" s="17"/>
      <c r="J46" s="17"/>
      <c r="M46"/>
      <c r="N46"/>
      <c r="Z46"/>
      <c r="AA46"/>
      <c r="AB46"/>
      <c r="AC46"/>
      <c r="AD46"/>
    </row>
    <row r="47" spans="1:30" ht="18" customHeight="1" x14ac:dyDescent="0.25">
      <c r="A47" s="61" t="s">
        <v>15</v>
      </c>
      <c r="B47" s="84" t="s">
        <v>51</v>
      </c>
      <c r="C47" s="63"/>
      <c r="D47" s="15">
        <v>33</v>
      </c>
      <c r="E47" s="80">
        <v>0</v>
      </c>
      <c r="F47" s="10">
        <v>4</v>
      </c>
      <c r="G47" s="10">
        <v>4</v>
      </c>
      <c r="H47" s="17"/>
      <c r="I47" s="17"/>
      <c r="J47" s="17"/>
      <c r="M47"/>
      <c r="N47"/>
      <c r="Z47"/>
      <c r="AA47"/>
      <c r="AB47"/>
      <c r="AC47"/>
      <c r="AD47"/>
    </row>
    <row r="48" spans="1:30" ht="18" customHeight="1" x14ac:dyDescent="0.25">
      <c r="A48" s="61" t="s">
        <v>15</v>
      </c>
      <c r="B48" s="84" t="s">
        <v>52</v>
      </c>
      <c r="C48" s="63"/>
      <c r="D48" s="15">
        <v>33</v>
      </c>
      <c r="E48" s="80">
        <v>0</v>
      </c>
      <c r="F48" s="10">
        <v>4</v>
      </c>
      <c r="G48" s="10">
        <v>4</v>
      </c>
      <c r="H48" s="17"/>
      <c r="I48" s="17"/>
      <c r="J48" s="17"/>
      <c r="M48"/>
      <c r="N48"/>
      <c r="Z48"/>
      <c r="AA48"/>
      <c r="AB48"/>
      <c r="AC48"/>
      <c r="AD48"/>
    </row>
    <row r="49" spans="1:30" ht="18" customHeight="1" x14ac:dyDescent="0.25">
      <c r="A49" s="61" t="s">
        <v>15</v>
      </c>
      <c r="B49" s="85" t="s">
        <v>53</v>
      </c>
      <c r="C49" s="63"/>
      <c r="D49" s="15">
        <v>33</v>
      </c>
      <c r="E49" s="80">
        <v>0</v>
      </c>
      <c r="F49" s="10">
        <v>4</v>
      </c>
      <c r="G49" s="10">
        <v>4</v>
      </c>
      <c r="H49" s="17"/>
      <c r="I49" s="17"/>
      <c r="J49" s="17"/>
      <c r="M49"/>
      <c r="N49"/>
      <c r="Z49"/>
      <c r="AA49"/>
      <c r="AB49"/>
      <c r="AC49"/>
      <c r="AD49"/>
    </row>
    <row r="50" spans="1:30" ht="18" customHeight="1" x14ac:dyDescent="0.25">
      <c r="A50" s="61" t="s">
        <v>15</v>
      </c>
      <c r="B50" s="84" t="s">
        <v>54</v>
      </c>
      <c r="C50" s="63"/>
      <c r="D50" s="15">
        <v>9</v>
      </c>
      <c r="E50" s="80">
        <v>0</v>
      </c>
      <c r="F50" s="10">
        <v>4</v>
      </c>
      <c r="G50" s="10">
        <v>4</v>
      </c>
      <c r="H50" s="17"/>
      <c r="I50" s="17"/>
      <c r="J50" s="17"/>
      <c r="M50"/>
      <c r="N50"/>
      <c r="Z50"/>
      <c r="AA50"/>
      <c r="AB50"/>
      <c r="AC50"/>
      <c r="AD50"/>
    </row>
    <row r="51" spans="1:30" ht="18" customHeight="1" x14ac:dyDescent="0.25">
      <c r="A51" s="54" t="s">
        <v>20</v>
      </c>
      <c r="B51" s="86"/>
      <c r="C51" s="9"/>
      <c r="D51" s="87" t="s">
        <v>6</v>
      </c>
      <c r="E51" s="88"/>
      <c r="F51" s="59">
        <f>SUM(F52:F55)</f>
        <v>0</v>
      </c>
      <c r="G51" s="59">
        <f>SUM(G52:G55)</f>
        <v>0</v>
      </c>
      <c r="H51" s="17"/>
      <c r="I51" s="17"/>
      <c r="J51" s="17"/>
      <c r="M51"/>
      <c r="N51"/>
      <c r="Z51"/>
      <c r="AA51"/>
      <c r="AB51"/>
      <c r="AC51"/>
      <c r="AD51"/>
    </row>
    <row r="52" spans="1:30" x14ac:dyDescent="0.25">
      <c r="A52" s="61"/>
      <c r="B52" s="62" t="s">
        <v>43</v>
      </c>
      <c r="C52" s="9"/>
      <c r="D52" s="89"/>
      <c r="E52" s="71"/>
      <c r="F52" s="89"/>
      <c r="G52" s="71"/>
      <c r="H52" s="90"/>
      <c r="I52" s="90"/>
      <c r="J52" s="90"/>
      <c r="M52"/>
      <c r="N52"/>
      <c r="Z52"/>
      <c r="AA52"/>
      <c r="AB52"/>
      <c r="AC52"/>
      <c r="AD52"/>
    </row>
    <row r="53" spans="1:30" x14ac:dyDescent="0.25">
      <c r="A53" s="61"/>
      <c r="B53" s="62" t="s">
        <v>42</v>
      </c>
      <c r="C53" s="9"/>
      <c r="D53" s="89"/>
      <c r="E53" s="71"/>
      <c r="F53" s="89"/>
      <c r="G53" s="71"/>
      <c r="H53" s="90"/>
      <c r="I53" s="90"/>
      <c r="J53" s="90"/>
      <c r="M53"/>
      <c r="N53"/>
      <c r="Z53"/>
      <c r="AA53"/>
      <c r="AB53"/>
      <c r="AC53"/>
      <c r="AD53"/>
    </row>
    <row r="54" spans="1:30" x14ac:dyDescent="0.25">
      <c r="A54" s="61"/>
      <c r="B54" s="84" t="s">
        <v>55</v>
      </c>
      <c r="C54" s="9"/>
      <c r="D54" s="89"/>
      <c r="E54" s="71"/>
      <c r="F54" s="89"/>
      <c r="G54" s="71"/>
      <c r="H54" s="90"/>
      <c r="I54" s="90"/>
      <c r="J54" s="90"/>
      <c r="M54"/>
      <c r="N54"/>
      <c r="Z54"/>
      <c r="AA54"/>
      <c r="AB54"/>
      <c r="AC54"/>
      <c r="AD54"/>
    </row>
    <row r="55" spans="1:30" x14ac:dyDescent="0.25">
      <c r="A55" s="61"/>
      <c r="B55" s="83" t="s">
        <v>56</v>
      </c>
      <c r="C55" s="9"/>
      <c r="D55" s="89"/>
      <c r="E55" s="71"/>
      <c r="F55" s="89"/>
      <c r="G55" s="71"/>
      <c r="H55" s="16"/>
      <c r="I55" s="16"/>
      <c r="J55" s="16"/>
      <c r="M55"/>
      <c r="N55"/>
      <c r="Z55"/>
      <c r="AA55"/>
      <c r="AB55"/>
      <c r="AC55"/>
      <c r="AD55"/>
    </row>
    <row r="56" spans="1:30" s="2" customFormat="1" ht="15" customHeight="1" x14ac:dyDescent="0.25">
      <c r="A56" s="46" t="s">
        <v>10</v>
      </c>
      <c r="B56" s="91"/>
      <c r="C56" s="23"/>
      <c r="D56" s="92">
        <f>SUM(D38:D50,D32:D36,D52:D55)</f>
        <v>471</v>
      </c>
      <c r="E56" s="92">
        <f>SUM(E38:E50,E32:E36)</f>
        <v>67.5</v>
      </c>
      <c r="F56" s="93"/>
      <c r="G56" s="89">
        <f>G31+G37+G51</f>
        <v>30</v>
      </c>
      <c r="H56" s="5"/>
      <c r="I56" s="6"/>
      <c r="J56" s="6"/>
    </row>
    <row r="57" spans="1:30" x14ac:dyDescent="0.25">
      <c r="A57" s="43"/>
      <c r="B57" s="94"/>
      <c r="C57" s="95"/>
      <c r="D57" s="96">
        <f>SUM(D56:E56)</f>
        <v>538.5</v>
      </c>
      <c r="E57" s="97"/>
      <c r="F57" s="98"/>
      <c r="G57" s="21"/>
      <c r="H57" s="5"/>
      <c r="I57" s="6"/>
      <c r="J57" s="6"/>
      <c r="M57"/>
      <c r="N57"/>
      <c r="Z57"/>
      <c r="AA57"/>
      <c r="AB57"/>
      <c r="AC57"/>
      <c r="AD57"/>
    </row>
    <row r="58" spans="1:30" x14ac:dyDescent="0.25">
      <c r="A58" s="73" t="s">
        <v>8</v>
      </c>
      <c r="B58" s="74"/>
      <c r="C58" s="99"/>
      <c r="D58" s="92">
        <f>SUM(D32:D33,D35,D38:D39,D41)</f>
        <v>165</v>
      </c>
      <c r="E58" s="92">
        <f>SUM(E32:E33,E35,E38:E39,E41)</f>
        <v>51</v>
      </c>
      <c r="F58" s="100"/>
      <c r="G58" s="101"/>
      <c r="H58" s="5"/>
      <c r="I58" s="6"/>
      <c r="J58" s="6"/>
      <c r="M58"/>
      <c r="N58"/>
      <c r="Z58"/>
      <c r="AA58"/>
      <c r="AB58"/>
      <c r="AC58"/>
      <c r="AD58"/>
    </row>
    <row r="59" spans="1:30" ht="15.75" thickBot="1" x14ac:dyDescent="0.3">
      <c r="A59" s="102" t="s">
        <v>11</v>
      </c>
      <c r="B59" s="103"/>
      <c r="C59" s="24"/>
      <c r="D59" s="104">
        <f>D56+D26</f>
        <v>909</v>
      </c>
      <c r="E59" s="22">
        <f>E56+E26</f>
        <v>117</v>
      </c>
      <c r="F59" s="105"/>
      <c r="G59" s="106">
        <f>G26+G56</f>
        <v>60</v>
      </c>
      <c r="H59" s="5"/>
      <c r="I59" s="6"/>
      <c r="J59" s="6"/>
      <c r="M59"/>
      <c r="N59"/>
      <c r="Z59"/>
      <c r="AA59"/>
      <c r="AB59"/>
      <c r="AC59"/>
      <c r="AD59"/>
    </row>
    <row r="60" spans="1:30" x14ac:dyDescent="0.25">
      <c r="A60" s="48"/>
      <c r="B60" s="49"/>
      <c r="C60" s="26"/>
      <c r="D60" s="96">
        <f>SUM(D59:E59)</f>
        <v>1026</v>
      </c>
      <c r="E60" s="97"/>
      <c r="F60" s="5"/>
      <c r="G60" s="5"/>
      <c r="H60" s="5"/>
      <c r="I60" s="5"/>
      <c r="J60" s="5"/>
      <c r="M60"/>
      <c r="N60"/>
      <c r="Z60"/>
      <c r="AA60"/>
      <c r="AB60"/>
      <c r="AC60"/>
      <c r="AD60"/>
    </row>
    <row r="61" spans="1:30" x14ac:dyDescent="0.25">
      <c r="A61" s="107" t="s">
        <v>13</v>
      </c>
      <c r="B61" s="108"/>
      <c r="C61" s="109"/>
      <c r="D61" s="22">
        <f>SUM(D28,D58)</f>
        <v>372</v>
      </c>
      <c r="E61" s="22">
        <f>SUM(E58,E28)</f>
        <v>100.5</v>
      </c>
      <c r="F61" s="4"/>
      <c r="G61" s="4"/>
      <c r="H61" s="5"/>
      <c r="I61" s="5"/>
      <c r="J61" s="5"/>
      <c r="M61"/>
      <c r="N61"/>
      <c r="Z61"/>
      <c r="AA61"/>
      <c r="AB61"/>
      <c r="AC61"/>
      <c r="AD61"/>
    </row>
    <row r="62" spans="1:30" x14ac:dyDescent="0.25">
      <c r="A62" s="14"/>
    </row>
  </sheetData>
  <mergeCells count="32">
    <mergeCell ref="A1:J1"/>
    <mergeCell ref="A51:B51"/>
    <mergeCell ref="I3:I4"/>
    <mergeCell ref="H3:H4"/>
    <mergeCell ref="J3:J4"/>
    <mergeCell ref="H2:I2"/>
    <mergeCell ref="A2:B4"/>
    <mergeCell ref="C2:C4"/>
    <mergeCell ref="D2:E2"/>
    <mergeCell ref="F2:G2"/>
    <mergeCell ref="D3:D4"/>
    <mergeCell ref="E3:E4"/>
    <mergeCell ref="F3:F4"/>
    <mergeCell ref="G3:G4"/>
    <mergeCell ref="A37:B37"/>
    <mergeCell ref="D5:G5"/>
    <mergeCell ref="A26:B27"/>
    <mergeCell ref="D27:E27"/>
    <mergeCell ref="A11:B11"/>
    <mergeCell ref="A23:B23"/>
    <mergeCell ref="A6:B6"/>
    <mergeCell ref="A5:B5"/>
    <mergeCell ref="A28:B28"/>
    <mergeCell ref="A30:B30"/>
    <mergeCell ref="D30:G30"/>
    <mergeCell ref="A31:B31"/>
    <mergeCell ref="A61:B61"/>
    <mergeCell ref="A56:B57"/>
    <mergeCell ref="D57:E57"/>
    <mergeCell ref="A58:B58"/>
    <mergeCell ref="A59:B60"/>
    <mergeCell ref="D60:E60"/>
  </mergeCells>
  <conditionalFormatting sqref="G26">
    <cfRule type="cellIs" dxfId="2" priority="3" operator="notEqual">
      <formula>30</formula>
    </cfRule>
  </conditionalFormatting>
  <conditionalFormatting sqref="G56">
    <cfRule type="cellIs" dxfId="1" priority="2" operator="notEqual">
      <formula>30</formula>
    </cfRule>
  </conditionalFormatting>
  <conditionalFormatting sqref="G59">
    <cfRule type="cellIs" dxfId="0" priority="1" operator="notEqual">
      <formula>60</formula>
    </cfRule>
  </conditionalFormatting>
  <pageMargins left="0.39370078740157483" right="0.39370078740157483" top="0.39370078740157483" bottom="0.39370078740157483" header="0.39370078740157483" footer="0.39370078740157483"/>
  <pageSetup paperSize="8" scale="5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F65973-0544-46B3-BC09-8CAECCA06EF6}">
          <x14:formula1>
            <xm:f>#REF!</xm:f>
          </x14:formula1>
          <xm:sqref>A24:A25 A52:A55 A7:A10 A12:A22 A38:A50 A32:A36</xm:sqref>
        </x14:dataValidation>
        <x14:dataValidation type="list" allowBlank="1" showInputMessage="1" showErrorMessage="1" xr:uid="{C41ACBFB-62E9-406D-B342-741AD0602AE3}">
          <x14:formula1>
            <xm:f>#REF!</xm:f>
          </x14:formula1>
          <xm:sqref>H5:I36 I37:I55 H37:H56</xm:sqref>
        </x14:dataValidation>
        <x14:dataValidation type="list" allowBlank="1" showInputMessage="1" showErrorMessage="1" xr:uid="{354BF3BD-3E28-40CD-BF15-66D5666310C1}">
          <x14:formula1>
            <xm:f>#REF!</xm:f>
          </x14:formula1>
          <xm:sqref>J5:J55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2fedd2c8-9ec3-486a-a619-3ec88960cf58"/>
    <ds:schemaRef ds:uri="990021c5-aa10-45a7-9bb2-f0153bbb43c3"/>
    <ds:schemaRef ds:uri="b9588dec-f06a-4f4b-bce9-504c5952ac1d"/>
    <ds:schemaRef ds:uri="d00eddb7-d293-4110-876f-5eca1805e544"/>
  </ds:schemaRefs>
</ds:datastoreItem>
</file>

<file path=customXml/itemProps2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C18CB2-DD85-4422-9D83-D9F5197A0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et MCC</vt:lpstr>
      <vt:lpstr>'Maquette et MCC'!Zone_d_impression</vt:lpstr>
    </vt:vector>
  </TitlesOfParts>
  <Company>Université Paris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Samir Si-Bachir</dc:creator>
  <cp:lastModifiedBy>Delphine Fenasse</cp:lastModifiedBy>
  <cp:lastPrinted>2023-09-25T12:45:59Z</cp:lastPrinted>
  <dcterms:created xsi:type="dcterms:W3CDTF">2015-04-21T08:47:42Z</dcterms:created>
  <dcterms:modified xsi:type="dcterms:W3CDTF">2025-02-06T13:16:52Z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Order">
    <vt:r8>15654900</vt:r8>
  </property>
  <property fmtid="{D5CDD505-2E9C-101B-9397-08002B2CF9AE}" pid="12" name="_ExtendedDescription">
    <vt:lpwstr/>
  </property>
</Properties>
</file>