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CD331581-771D-44AD-B382-BA9464D7057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MCC'!$A$1:$AA$35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D32" i="2"/>
  <c r="D35" i="2" s="1"/>
  <c r="C32" i="2"/>
  <c r="D30" i="2"/>
  <c r="C30" i="2"/>
  <c r="C31" i="2" s="1"/>
  <c r="F26" i="2"/>
  <c r="E26" i="2"/>
  <c r="F23" i="2"/>
  <c r="F30" i="2" s="1"/>
  <c r="F33" i="2" s="1"/>
  <c r="E23" i="2"/>
  <c r="D20" i="2"/>
  <c r="C20" i="2"/>
  <c r="C35" i="2" s="1"/>
  <c r="D18" i="2"/>
  <c r="C19" i="2" s="1"/>
  <c r="C18" i="2"/>
  <c r="F16" i="2"/>
  <c r="E16" i="2"/>
  <c r="F11" i="2"/>
  <c r="E11" i="2"/>
  <c r="F6" i="2"/>
  <c r="E6" i="2"/>
  <c r="D33" i="2" l="1"/>
  <c r="C34" i="2" s="1"/>
</calcChain>
</file>

<file path=xl/sharedStrings.xml><?xml version="1.0" encoding="utf-8"?>
<sst xmlns="http://schemas.openxmlformats.org/spreadsheetml/2006/main" count="50" uniqueCount="38">
  <si>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</si>
  <si>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</si>
  <si>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</si>
  <si>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</si>
  <si>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</si>
  <si>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</si>
  <si>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</si>
  <si>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</si>
  <si>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</si>
  <si>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</si>
  <si>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</si>
  <si>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</si>
  <si>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</si>
  <si>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</si>
  <si>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3</t>
  </si>
  <si>
    <t>UE 1 : Enseignements fondamentaux</t>
  </si>
  <si>
    <t>Arbitrage commercial international</t>
  </si>
  <si>
    <t>Contentieux judiciaire international</t>
  </si>
  <si>
    <t>Droit des contrats internationaux</t>
  </si>
  <si>
    <t xml:space="preserve">Droit des investissements étrangers </t>
  </si>
  <si>
    <t>UE 2 : 3 options au choix parmi les 4 dans la liste - Nommer l'UE</t>
  </si>
  <si>
    <t xml:space="preserve">Cours optionnel </t>
  </si>
  <si>
    <t>Droit fiscal international</t>
  </si>
  <si>
    <t>Droit du transport international </t>
  </si>
  <si>
    <t>Droit bancaire et financier international </t>
  </si>
  <si>
    <t>Droit européen des sociétés et de la faillite</t>
  </si>
  <si>
    <t>Bonifications</t>
  </si>
  <si>
    <t>Langue</t>
  </si>
  <si>
    <t xml:space="preserve">Total  </t>
  </si>
  <si>
    <t>Semestre 4</t>
  </si>
  <si>
    <t>Master class d’arbitrage international </t>
  </si>
  <si>
    <t>Pratiques contractuelles internationales </t>
  </si>
  <si>
    <t>UE 2 : Stage</t>
  </si>
  <si>
    <t xml:space="preserve"> </t>
  </si>
  <si>
    <t>Stage</t>
  </si>
  <si>
    <t xml:space="preserve">Total annuel  </t>
  </si>
  <si>
    <t xml:space="preserve">Volume horaire annuel étudiant </t>
  </si>
  <si>
    <t>M2 Arbitrage et droit du commerce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</si>
</sst>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theme="1"/>
      <name val="Calibri"/>
      <scheme val="minor"/>
    </font>
    <font>
      <i/>
      <sz val="11"/>
      <color indexed="64"/>
      <name val="Times New Roman"/>
    </font>
    <font>
      <sz val="11"/>
      <color theme="1"/>
      <name val="Arial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92D050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/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/>
    <xf numFmtId="0" fontId="0" fillId="2" borderId="11" xfId="0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0" borderId="0" xfId="0" applyFont="1"/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/>
    <xf numFmtId="0" fontId="6" fillId="4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7" borderId="0" xfId="0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10" xfId="0" applyFill="1" applyBorder="1" applyAlignment="1">
      <alignment vertical="center"/>
    </xf>
    <xf numFmtId="0" fontId="8" fillId="4" borderId="2" xfId="0" applyFont="1" applyFill="1" applyBorder="1" applyAlignment="1">
      <alignment wrapText="1" shrinkToFit="1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9" borderId="4" xfId="0" applyFill="1" applyBorder="1"/>
    <xf numFmtId="0" fontId="0" fillId="4" borderId="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vertical="center"/>
    </xf>
    <xf numFmtId="0" fontId="0" fillId="4" borderId="6" xfId="0" applyFill="1" applyBorder="1"/>
    <xf numFmtId="0" fontId="0" fillId="4" borderId="13" xfId="0" applyFill="1" applyBorder="1"/>
    <xf numFmtId="0" fontId="0" fillId="4" borderId="0" xfId="0" applyFill="1"/>
    <xf numFmtId="0" fontId="0" fillId="8" borderId="8" xfId="0" applyFill="1" applyBorder="1" applyAlignment="1">
      <alignment horizontal="center"/>
    </xf>
    <xf numFmtId="0" fontId="8" fillId="4" borderId="15" xfId="0" applyFont="1" applyFill="1" applyBorder="1" applyAlignment="1">
      <alignment shrinkToFit="1"/>
    </xf>
    <xf numFmtId="0" fontId="0" fillId="9" borderId="14" xfId="0" applyFill="1" applyBorder="1"/>
    <xf numFmtId="0" fontId="8" fillId="4" borderId="2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8" fillId="4" borderId="15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5" borderId="14" xfId="0" applyFill="1" applyBorder="1"/>
    <xf numFmtId="0" fontId="0" fillId="5" borderId="4" xfId="0" applyFill="1" applyBorder="1"/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3" xfId="0" applyFill="1" applyBorder="1"/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9" borderId="9" xfId="0" applyFill="1" applyBorder="1"/>
    <xf numFmtId="0" fontId="0" fillId="9" borderId="3" xfId="0" applyFill="1" applyBorder="1"/>
    <xf numFmtId="0" fontId="6" fillId="4" borderId="12" xfId="0" applyFont="1" applyFill="1" applyBorder="1" applyAlignment="1">
      <alignment horizontal="center" vertical="center"/>
    </xf>
    <xf numFmtId="0" fontId="0" fillId="4" borderId="14" xfId="0" applyFill="1" applyBorder="1"/>
    <xf numFmtId="0" fontId="6" fillId="4" borderId="2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/>
    </xf>
    <xf numFmtId="0" fontId="0" fillId="5" borderId="0" xfId="0" applyFill="1"/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2" fillId="10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6"/>
  <sheetViews>
    <sheetView tabSelected="1" zoomScale="90" workbookViewId="0">
      <selection activeCell="J22" sqref="J22"/>
    </sheetView>
  </sheetViews>
  <sheetFormatPr baseColWidth="10" defaultRowHeight="15" x14ac:dyDescent="0.25"/>
  <cols>
    <col min="1" max="1" width="21" style="3" customWidth="1"/>
    <col min="2" max="2" width="67.5703125" style="4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0" width="18.7109375" style="5" customWidth="1"/>
    <col min="11" max="11" width="27.28515625" style="5" bestFit="1" customWidth="1"/>
    <col min="12" max="13" width="5.5703125" customWidth="1"/>
    <col min="14" max="14" width="21.7109375" customWidth="1"/>
    <col min="15" max="16" width="5.5703125" customWidth="1"/>
    <col min="17" max="19" width="6.5703125" customWidth="1"/>
    <col min="20" max="20" width="8.42578125" customWidth="1"/>
    <col min="21" max="22" width="6.5703125" customWidth="1"/>
    <col min="23" max="23" width="12.28515625" style="5" customWidth="1"/>
    <col min="24" max="24" width="15" style="5" customWidth="1"/>
    <col min="25" max="25" width="15.7109375" style="5" customWidth="1"/>
    <col min="26" max="26" width="15.5703125" style="5" customWidth="1"/>
    <col min="27" max="27" width="14.7109375" style="6" customWidth="1"/>
  </cols>
  <sheetData>
    <row r="1" spans="1:27" ht="42.75" customHeight="1" x14ac:dyDescent="0.25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</row>
    <row r="2" spans="1:27" ht="47.25" customHeight="1" x14ac:dyDescent="0.25">
      <c r="A2" s="24" t="s">
        <v>4</v>
      </c>
      <c r="B2" s="25"/>
      <c r="C2" s="26" t="s">
        <v>5</v>
      </c>
      <c r="D2" s="27"/>
      <c r="E2" s="28" t="s">
        <v>6</v>
      </c>
      <c r="F2" s="29"/>
      <c r="G2" s="30" t="s">
        <v>7</v>
      </c>
      <c r="H2" s="30"/>
      <c r="I2" s="31" t="s">
        <v>8</v>
      </c>
      <c r="J2"/>
      <c r="K2"/>
      <c r="W2"/>
      <c r="X2"/>
      <c r="Y2"/>
      <c r="Z2"/>
      <c r="AA2"/>
    </row>
    <row r="3" spans="1:27" ht="90" customHeight="1" x14ac:dyDescent="0.25">
      <c r="A3" s="32"/>
      <c r="B3" s="33"/>
      <c r="C3" s="34" t="s">
        <v>9</v>
      </c>
      <c r="D3" s="34" t="s">
        <v>10</v>
      </c>
      <c r="E3" s="35" t="s">
        <v>1</v>
      </c>
      <c r="F3" s="36" t="s">
        <v>2</v>
      </c>
      <c r="G3" s="37" t="s">
        <v>11</v>
      </c>
      <c r="H3" s="37" t="s">
        <v>12</v>
      </c>
      <c r="I3" s="37" t="s">
        <v>13</v>
      </c>
      <c r="J3"/>
      <c r="K3"/>
      <c r="W3"/>
      <c r="X3"/>
      <c r="Y3"/>
      <c r="Z3"/>
      <c r="AA3"/>
    </row>
    <row r="4" spans="1:27" s="5" customFormat="1" ht="94.5" customHeight="1" x14ac:dyDescent="0.25">
      <c r="A4" s="38"/>
      <c r="B4" s="39"/>
      <c r="C4" s="40"/>
      <c r="D4" s="40"/>
      <c r="E4" s="41"/>
      <c r="F4" s="42"/>
      <c r="G4" s="43"/>
      <c r="H4" s="43"/>
      <c r="I4" s="43"/>
    </row>
    <row r="5" spans="1:27" ht="15.75" customHeight="1" x14ac:dyDescent="0.25">
      <c r="A5" s="44" t="s">
        <v>14</v>
      </c>
      <c r="B5" s="45"/>
      <c r="C5" s="46"/>
      <c r="D5" s="47"/>
      <c r="E5" s="47"/>
      <c r="F5" s="47"/>
      <c r="G5" s="48"/>
      <c r="H5" s="48"/>
      <c r="I5" s="48"/>
      <c r="J5"/>
      <c r="K5"/>
      <c r="W5"/>
      <c r="X5"/>
      <c r="Y5"/>
      <c r="Z5"/>
      <c r="AA5"/>
    </row>
    <row r="6" spans="1:27" ht="18" customHeight="1" x14ac:dyDescent="0.25">
      <c r="A6" s="49" t="s">
        <v>15</v>
      </c>
      <c r="B6" s="50"/>
      <c r="C6" s="51"/>
      <c r="D6" s="52"/>
      <c r="E6" s="53">
        <f>SUM(E7:E10)</f>
        <v>4</v>
      </c>
      <c r="F6" s="54">
        <f>SUM(F7:F10)</f>
        <v>20</v>
      </c>
      <c r="G6" s="55"/>
      <c r="H6" s="55"/>
      <c r="I6" s="55"/>
      <c r="J6"/>
      <c r="K6"/>
      <c r="W6"/>
      <c r="X6"/>
      <c r="Y6"/>
      <c r="Z6"/>
      <c r="AA6"/>
    </row>
    <row r="7" spans="1:27" ht="18" customHeight="1" x14ac:dyDescent="0.25">
      <c r="A7" s="56" t="s">
        <v>0</v>
      </c>
      <c r="B7" s="57" t="s">
        <v>16</v>
      </c>
      <c r="C7" s="58">
        <v>24</v>
      </c>
      <c r="D7" s="58">
        <v>0</v>
      </c>
      <c r="E7" s="59">
        <v>1</v>
      </c>
      <c r="F7" s="60">
        <v>5</v>
      </c>
      <c r="G7" s="61"/>
      <c r="H7" s="61"/>
      <c r="I7" s="61"/>
      <c r="J7"/>
      <c r="K7"/>
      <c r="W7"/>
      <c r="X7"/>
      <c r="Y7"/>
      <c r="Z7"/>
      <c r="AA7"/>
    </row>
    <row r="8" spans="1:27" ht="18" customHeight="1" x14ac:dyDescent="0.25">
      <c r="A8" s="56" t="s">
        <v>0</v>
      </c>
      <c r="B8" s="57" t="s">
        <v>17</v>
      </c>
      <c r="C8" s="62">
        <v>24</v>
      </c>
      <c r="D8" s="62">
        <v>0</v>
      </c>
      <c r="E8" s="63">
        <v>1</v>
      </c>
      <c r="F8" s="60">
        <v>5</v>
      </c>
      <c r="G8" s="61"/>
      <c r="H8" s="61"/>
      <c r="I8" s="61"/>
      <c r="J8"/>
      <c r="K8"/>
      <c r="W8"/>
      <c r="X8"/>
      <c r="Y8"/>
      <c r="Z8"/>
      <c r="AA8"/>
    </row>
    <row r="9" spans="1:27" ht="18" customHeight="1" x14ac:dyDescent="0.25">
      <c r="A9" s="56" t="s">
        <v>0</v>
      </c>
      <c r="B9" s="64" t="s">
        <v>18</v>
      </c>
      <c r="C9" s="62">
        <v>24</v>
      </c>
      <c r="D9" s="62">
        <v>0</v>
      </c>
      <c r="E9" s="63">
        <v>1</v>
      </c>
      <c r="F9" s="60">
        <v>5</v>
      </c>
      <c r="G9" s="61"/>
      <c r="H9" s="61"/>
      <c r="I9" s="61"/>
      <c r="J9"/>
      <c r="K9"/>
      <c r="W9"/>
      <c r="X9"/>
      <c r="Y9"/>
      <c r="Z9"/>
      <c r="AA9"/>
    </row>
    <row r="10" spans="1:27" ht="18" customHeight="1" x14ac:dyDescent="0.25">
      <c r="A10" s="65" t="s">
        <v>0</v>
      </c>
      <c r="B10" s="66" t="s">
        <v>19</v>
      </c>
      <c r="C10" s="7">
        <v>24</v>
      </c>
      <c r="D10" s="7">
        <v>0</v>
      </c>
      <c r="E10" s="8">
        <v>1</v>
      </c>
      <c r="F10" s="2">
        <v>5</v>
      </c>
      <c r="G10" s="61"/>
      <c r="H10" s="61"/>
      <c r="I10" s="61"/>
      <c r="J10"/>
      <c r="K10"/>
      <c r="W10"/>
      <c r="X10"/>
      <c r="Y10"/>
      <c r="Z10"/>
      <c r="AA10"/>
    </row>
    <row r="11" spans="1:27" ht="18" customHeight="1" x14ac:dyDescent="0.25">
      <c r="A11" s="49" t="s">
        <v>20</v>
      </c>
      <c r="B11" s="50"/>
      <c r="C11" s="67"/>
      <c r="D11" s="68"/>
      <c r="E11" s="53">
        <f>SUM(E12:E14)</f>
        <v>3</v>
      </c>
      <c r="F11" s="69">
        <f>SUM(F12:F14)</f>
        <v>15</v>
      </c>
      <c r="G11" s="9"/>
      <c r="H11" s="9"/>
      <c r="I11" s="9"/>
      <c r="J11"/>
      <c r="K11"/>
      <c r="W11"/>
      <c r="X11"/>
      <c r="Y11"/>
      <c r="Z11"/>
      <c r="AA11"/>
    </row>
    <row r="12" spans="1:27" ht="18" customHeight="1" x14ac:dyDescent="0.25">
      <c r="A12" s="65" t="s">
        <v>21</v>
      </c>
      <c r="B12" s="70" t="s">
        <v>22</v>
      </c>
      <c r="C12" s="58">
        <v>20</v>
      </c>
      <c r="D12" s="59">
        <v>0</v>
      </c>
      <c r="E12" s="10">
        <v>1</v>
      </c>
      <c r="F12" s="11">
        <v>5</v>
      </c>
      <c r="G12" s="71"/>
      <c r="H12" s="61"/>
      <c r="I12" s="61"/>
      <c r="J12"/>
      <c r="K12"/>
      <c r="W12"/>
      <c r="X12"/>
      <c r="Y12"/>
      <c r="Z12"/>
      <c r="AA12"/>
    </row>
    <row r="13" spans="1:27" ht="18" customHeight="1" x14ac:dyDescent="0.25">
      <c r="A13" s="65" t="s">
        <v>21</v>
      </c>
      <c r="B13" s="72" t="s">
        <v>23</v>
      </c>
      <c r="C13" s="62">
        <v>20</v>
      </c>
      <c r="D13" s="63">
        <v>0</v>
      </c>
      <c r="E13" s="12">
        <v>1</v>
      </c>
      <c r="F13" s="13">
        <v>5</v>
      </c>
      <c r="G13" s="71"/>
      <c r="H13" s="61"/>
      <c r="I13" s="61"/>
      <c r="J13"/>
      <c r="K13"/>
      <c r="W13"/>
      <c r="X13"/>
      <c r="Y13"/>
      <c r="Z13"/>
      <c r="AA13"/>
    </row>
    <row r="14" spans="1:27" ht="18" customHeight="1" x14ac:dyDescent="0.25">
      <c r="A14" s="65" t="s">
        <v>21</v>
      </c>
      <c r="B14" s="72" t="s">
        <v>24</v>
      </c>
      <c r="C14" s="62">
        <v>20</v>
      </c>
      <c r="D14" s="63">
        <v>0</v>
      </c>
      <c r="E14" s="12">
        <v>1</v>
      </c>
      <c r="F14" s="13">
        <v>5</v>
      </c>
      <c r="G14" s="71"/>
      <c r="H14" s="61"/>
      <c r="I14" s="61"/>
      <c r="J14"/>
      <c r="K14"/>
      <c r="W14"/>
      <c r="X14"/>
      <c r="Y14"/>
      <c r="Z14"/>
      <c r="AA14"/>
    </row>
    <row r="15" spans="1:27" ht="18" customHeight="1" x14ac:dyDescent="0.25">
      <c r="A15" s="65" t="s">
        <v>21</v>
      </c>
      <c r="B15" s="72" t="s">
        <v>25</v>
      </c>
      <c r="C15" s="73">
        <v>20</v>
      </c>
      <c r="D15" s="74">
        <v>0</v>
      </c>
      <c r="E15" s="8">
        <v>1</v>
      </c>
      <c r="F15" s="7">
        <v>5</v>
      </c>
      <c r="G15" s="71"/>
      <c r="H15" s="61"/>
      <c r="I15" s="61"/>
      <c r="J15"/>
      <c r="K15"/>
      <c r="W15"/>
      <c r="X15"/>
      <c r="Y15"/>
      <c r="Z15"/>
      <c r="AA15"/>
    </row>
    <row r="16" spans="1:27" ht="18" customHeight="1" x14ac:dyDescent="0.25">
      <c r="A16" s="75" t="s">
        <v>26</v>
      </c>
      <c r="B16" s="76"/>
      <c r="C16" s="67">
        <v>0</v>
      </c>
      <c r="D16" s="68"/>
      <c r="E16" s="53">
        <f>SUM(E17:E17)</f>
        <v>0</v>
      </c>
      <c r="F16" s="77">
        <f>SUM(F17:F17)</f>
        <v>0</v>
      </c>
      <c r="G16" s="9"/>
      <c r="H16" s="9"/>
      <c r="I16" s="9"/>
      <c r="J16"/>
      <c r="K16"/>
      <c r="W16"/>
      <c r="X16"/>
      <c r="Y16"/>
      <c r="Z16"/>
      <c r="AA16"/>
    </row>
    <row r="17" spans="1:27" ht="18" customHeight="1" x14ac:dyDescent="0.25">
      <c r="A17" s="65"/>
      <c r="B17" s="78" t="s">
        <v>27</v>
      </c>
      <c r="C17" s="79"/>
      <c r="D17" s="79"/>
      <c r="E17" s="79"/>
      <c r="F17" s="79"/>
      <c r="G17" s="80"/>
      <c r="H17" s="81"/>
      <c r="I17" s="81"/>
      <c r="J17"/>
      <c r="K17"/>
      <c r="W17"/>
      <c r="X17"/>
      <c r="Y17"/>
      <c r="Z17"/>
      <c r="AA17"/>
    </row>
    <row r="18" spans="1:27" s="113" customFormat="1" x14ac:dyDescent="0.25">
      <c r="A18" s="36" t="s">
        <v>28</v>
      </c>
      <c r="B18" s="82"/>
      <c r="C18" s="83">
        <f>SUM(C7:C10,C12:C15,C17:C17)</f>
        <v>176</v>
      </c>
      <c r="D18" s="84">
        <f>SUM(D7:D10,D12:D15,D17:D17)</f>
        <v>0</v>
      </c>
      <c r="E18" s="58"/>
      <c r="F18" s="85">
        <v>35</v>
      </c>
      <c r="G18" s="9"/>
      <c r="H18" s="9"/>
      <c r="I18" s="9"/>
    </row>
    <row r="19" spans="1:27" s="3" customFormat="1" x14ac:dyDescent="0.25">
      <c r="A19" s="42"/>
      <c r="B19" s="86"/>
      <c r="C19" s="28">
        <f>SUM(C18:D18)</f>
        <v>176</v>
      </c>
      <c r="D19" s="87"/>
      <c r="E19" s="88"/>
      <c r="F19" s="14"/>
      <c r="G19" s="9"/>
      <c r="H19" s="9"/>
      <c r="I19" s="9"/>
    </row>
    <row r="20" spans="1:27" ht="19.5" customHeight="1" x14ac:dyDescent="0.25">
      <c r="A20" s="28" t="s">
        <v>3</v>
      </c>
      <c r="B20" s="29"/>
      <c r="C20" s="84">
        <f>SUM(C7:C10,C12:C14)</f>
        <v>156</v>
      </c>
      <c r="D20" s="84">
        <f>SUM(D7:D10,D12:D14)</f>
        <v>0</v>
      </c>
      <c r="E20" s="74"/>
      <c r="F20" s="89"/>
      <c r="G20" s="9"/>
      <c r="H20" s="9"/>
      <c r="I20" s="9"/>
      <c r="J20"/>
      <c r="K20"/>
      <c r="W20"/>
      <c r="X20"/>
      <c r="Y20"/>
      <c r="Z20"/>
      <c r="AA20"/>
    </row>
    <row r="21" spans="1:27" ht="18" customHeight="1" x14ac:dyDescent="0.25">
      <c r="A21" s="90"/>
      <c r="B21" s="90"/>
      <c r="C21" s="90"/>
      <c r="D21" s="90"/>
      <c r="E21" s="60"/>
      <c r="F21" s="90"/>
      <c r="G21" s="15"/>
      <c r="H21" s="9"/>
      <c r="I21" s="9"/>
      <c r="J21"/>
      <c r="K21"/>
      <c r="W21"/>
      <c r="X21"/>
      <c r="Y21"/>
      <c r="Z21"/>
      <c r="AA21"/>
    </row>
    <row r="22" spans="1:27" x14ac:dyDescent="0.25">
      <c r="A22" s="44" t="s">
        <v>29</v>
      </c>
      <c r="B22" s="45"/>
      <c r="C22" s="46"/>
      <c r="D22" s="47"/>
      <c r="E22" s="47"/>
      <c r="F22" s="47"/>
      <c r="G22" s="9"/>
      <c r="H22" s="9"/>
      <c r="I22" s="9"/>
      <c r="J22"/>
      <c r="K22"/>
      <c r="W22"/>
      <c r="X22"/>
      <c r="Y22"/>
      <c r="Z22"/>
      <c r="AA22"/>
    </row>
    <row r="23" spans="1:27" ht="18" customHeight="1" x14ac:dyDescent="0.25">
      <c r="A23" s="49" t="s">
        <v>15</v>
      </c>
      <c r="B23" s="50"/>
      <c r="C23" s="91"/>
      <c r="D23" s="91"/>
      <c r="E23" s="92">
        <f>SUM(E24:E25)</f>
        <v>2</v>
      </c>
      <c r="F23" s="93">
        <f>SUM(F24:F25)</f>
        <v>10</v>
      </c>
      <c r="G23" s="16"/>
      <c r="H23" s="9"/>
      <c r="I23" s="9"/>
      <c r="J23"/>
      <c r="K23"/>
      <c r="W23"/>
      <c r="X23"/>
      <c r="Y23"/>
      <c r="Z23"/>
      <c r="AA23"/>
    </row>
    <row r="24" spans="1:27" ht="18" customHeight="1" x14ac:dyDescent="0.25">
      <c r="A24" s="65" t="s">
        <v>0</v>
      </c>
      <c r="B24" s="72" t="s">
        <v>30</v>
      </c>
      <c r="C24" s="94">
        <v>24</v>
      </c>
      <c r="D24" s="94">
        <v>0</v>
      </c>
      <c r="E24" s="95">
        <v>1</v>
      </c>
      <c r="F24" s="94">
        <v>5</v>
      </c>
      <c r="G24" s="71"/>
      <c r="H24" s="61"/>
      <c r="I24" s="61"/>
      <c r="J24"/>
      <c r="K24"/>
      <c r="W24"/>
      <c r="X24"/>
      <c r="Y24"/>
      <c r="Z24"/>
      <c r="AA24"/>
    </row>
    <row r="25" spans="1:27" ht="18" customHeight="1" x14ac:dyDescent="0.25">
      <c r="A25" s="65" t="s">
        <v>0</v>
      </c>
      <c r="B25" s="72" t="s">
        <v>31</v>
      </c>
      <c r="C25" s="96">
        <v>24</v>
      </c>
      <c r="D25" s="96">
        <v>0</v>
      </c>
      <c r="E25" s="97">
        <v>1</v>
      </c>
      <c r="F25" s="96">
        <v>5</v>
      </c>
      <c r="G25" s="71"/>
      <c r="H25" s="61"/>
      <c r="I25" s="61"/>
      <c r="J25"/>
      <c r="K25"/>
      <c r="W25"/>
      <c r="X25"/>
      <c r="Y25"/>
      <c r="Z25"/>
      <c r="AA25"/>
    </row>
    <row r="26" spans="1:27" ht="18" customHeight="1" x14ac:dyDescent="0.25">
      <c r="A26" s="49" t="s">
        <v>32</v>
      </c>
      <c r="B26" s="50"/>
      <c r="C26" s="67" t="s">
        <v>33</v>
      </c>
      <c r="D26" s="68"/>
      <c r="E26" s="53">
        <f>SUM(E27)</f>
        <v>4</v>
      </c>
      <c r="F26" s="77">
        <f>SUM(F27)</f>
        <v>15</v>
      </c>
      <c r="G26" s="9"/>
      <c r="H26" s="9"/>
      <c r="I26" s="9"/>
      <c r="J26"/>
      <c r="K26"/>
      <c r="W26"/>
      <c r="X26"/>
      <c r="Y26"/>
      <c r="Z26"/>
      <c r="AA26"/>
    </row>
    <row r="27" spans="1:27" x14ac:dyDescent="0.25">
      <c r="A27" s="65"/>
      <c r="B27" s="98" t="s">
        <v>34</v>
      </c>
      <c r="C27" s="99"/>
      <c r="D27" s="99"/>
      <c r="E27" s="99">
        <v>4</v>
      </c>
      <c r="F27" s="99">
        <v>15</v>
      </c>
      <c r="G27" s="100"/>
      <c r="H27" s="101"/>
      <c r="I27" s="101"/>
      <c r="J27"/>
      <c r="K27"/>
      <c r="W27"/>
      <c r="X27"/>
      <c r="Y27"/>
      <c r="Z27"/>
      <c r="AA27"/>
    </row>
    <row r="28" spans="1:27" ht="18" customHeight="1" x14ac:dyDescent="0.25">
      <c r="A28" s="75" t="s">
        <v>26</v>
      </c>
      <c r="B28" s="102"/>
      <c r="C28" s="99"/>
      <c r="D28" s="99"/>
      <c r="E28" s="99"/>
      <c r="F28" s="99"/>
      <c r="G28" s="103"/>
      <c r="H28" s="48"/>
      <c r="I28" s="48"/>
      <c r="J28"/>
      <c r="K28"/>
      <c r="W28"/>
      <c r="X28"/>
      <c r="Y28"/>
      <c r="Z28"/>
      <c r="AA28"/>
    </row>
    <row r="29" spans="1:27" ht="18" customHeight="1" x14ac:dyDescent="0.25">
      <c r="A29" s="104"/>
      <c r="B29" s="105" t="s">
        <v>27</v>
      </c>
      <c r="C29" s="106"/>
      <c r="D29" s="99"/>
      <c r="E29" s="94"/>
      <c r="F29" s="94"/>
      <c r="G29" s="107"/>
      <c r="H29" s="107"/>
      <c r="I29" s="107"/>
      <c r="J29"/>
      <c r="K29"/>
      <c r="W29"/>
      <c r="X29"/>
      <c r="Y29"/>
      <c r="Z29"/>
      <c r="AA29"/>
    </row>
    <row r="30" spans="1:27" s="3" customFormat="1" ht="15" customHeight="1" x14ac:dyDescent="0.25">
      <c r="A30" s="108"/>
      <c r="B30" s="109"/>
      <c r="C30" s="110">
        <f>SUM(C24:C27)</f>
        <v>48</v>
      </c>
      <c r="D30" s="111">
        <f>SUM(D24,D27)</f>
        <v>0</v>
      </c>
      <c r="E30" s="112"/>
      <c r="F30" s="125">
        <f>SUM(F23+F26)</f>
        <v>25</v>
      </c>
      <c r="G30" s="113"/>
      <c r="H30" s="60"/>
      <c r="I30" s="60"/>
    </row>
    <row r="31" spans="1:27" x14ac:dyDescent="0.25">
      <c r="A31" s="42"/>
      <c r="B31" s="114"/>
      <c r="C31" s="115">
        <f>SUM(C30:D30)</f>
        <v>48</v>
      </c>
      <c r="D31" s="116"/>
      <c r="E31" s="117"/>
      <c r="F31" s="17"/>
      <c r="G31" s="68"/>
      <c r="H31" s="60"/>
      <c r="I31" s="60"/>
      <c r="J31"/>
      <c r="K31"/>
      <c r="W31"/>
      <c r="X31"/>
      <c r="Y31"/>
      <c r="Z31"/>
      <c r="AA31"/>
    </row>
    <row r="32" spans="1:27" x14ac:dyDescent="0.25">
      <c r="A32" s="28" t="s">
        <v>3</v>
      </c>
      <c r="B32" s="87"/>
      <c r="C32" s="110">
        <f>SUM(C24:C25,C27)</f>
        <v>48</v>
      </c>
      <c r="D32" s="110">
        <f>SUM(D24:D25,D27)</f>
        <v>0</v>
      </c>
      <c r="E32" s="118"/>
      <c r="F32" s="119"/>
      <c r="G32" s="68"/>
      <c r="H32" s="60"/>
      <c r="I32" s="60"/>
      <c r="J32"/>
      <c r="K32"/>
      <c r="W32"/>
      <c r="X32"/>
      <c r="Y32"/>
      <c r="Z32"/>
      <c r="AA32"/>
    </row>
    <row r="33" spans="1:27" ht="15.75" thickBot="1" x14ac:dyDescent="0.3">
      <c r="A33" s="24" t="s">
        <v>35</v>
      </c>
      <c r="B33" s="25"/>
      <c r="C33" s="120">
        <f>C30+C18</f>
        <v>224</v>
      </c>
      <c r="D33" s="84">
        <f>D30+D18</f>
        <v>0</v>
      </c>
      <c r="E33" s="121"/>
      <c r="F33" s="122">
        <f>F18+F30</f>
        <v>60</v>
      </c>
      <c r="G33" s="68"/>
      <c r="H33" s="60"/>
      <c r="I33" s="60"/>
      <c r="J33"/>
      <c r="K33"/>
      <c r="W33"/>
      <c r="X33"/>
      <c r="Y33"/>
      <c r="Z33"/>
      <c r="AA33"/>
    </row>
    <row r="34" spans="1:27" x14ac:dyDescent="0.25">
      <c r="A34" s="38"/>
      <c r="B34" s="39"/>
      <c r="C34" s="115">
        <f>SUM(C33:D33)</f>
        <v>224</v>
      </c>
      <c r="D34" s="116"/>
      <c r="E34" s="68"/>
      <c r="F34" s="68"/>
      <c r="G34" s="68"/>
      <c r="H34" s="68"/>
      <c r="I34" s="68"/>
      <c r="J34"/>
      <c r="K34"/>
      <c r="W34"/>
      <c r="X34"/>
      <c r="Y34"/>
      <c r="Z34"/>
      <c r="AA34"/>
    </row>
    <row r="35" spans="1:27" x14ac:dyDescent="0.25">
      <c r="A35" s="123" t="s">
        <v>36</v>
      </c>
      <c r="B35" s="124"/>
      <c r="C35" s="84">
        <f>SUM(C20,C32)</f>
        <v>204</v>
      </c>
      <c r="D35" s="84">
        <f>SUM(D32,D20)</f>
        <v>0</v>
      </c>
      <c r="E35" s="90"/>
      <c r="F35" s="90"/>
      <c r="G35" s="68"/>
      <c r="H35" s="68"/>
      <c r="I35" s="68"/>
      <c r="J35" s="1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"/>
      <c r="X35" s="1"/>
      <c r="Y35" s="1"/>
      <c r="Z35" s="1"/>
      <c r="AA35" s="18"/>
    </row>
    <row r="36" spans="1:27" x14ac:dyDescent="0.25">
      <c r="A36" s="19"/>
    </row>
  </sheetData>
  <mergeCells count="31">
    <mergeCell ref="A35:B35"/>
    <mergeCell ref="A1:I1"/>
    <mergeCell ref="A32:B32"/>
    <mergeCell ref="A33:B34"/>
    <mergeCell ref="C34:D34"/>
    <mergeCell ref="A26:B26"/>
    <mergeCell ref="A28:B28"/>
    <mergeCell ref="A30:B31"/>
    <mergeCell ref="C31:D31"/>
    <mergeCell ref="A20:B20"/>
    <mergeCell ref="A22:B22"/>
    <mergeCell ref="C22:F22"/>
    <mergeCell ref="A23:B23"/>
    <mergeCell ref="A11:B11"/>
    <mergeCell ref="A16:B16"/>
    <mergeCell ref="A18:B19"/>
    <mergeCell ref="C19:D19"/>
    <mergeCell ref="A5:B5"/>
    <mergeCell ref="C5:F5"/>
    <mergeCell ref="A6:B6"/>
    <mergeCell ref="F3:F4"/>
    <mergeCell ref="G3:G4"/>
    <mergeCell ref="H3:H4"/>
    <mergeCell ref="I3:I4"/>
    <mergeCell ref="A2:B4"/>
    <mergeCell ref="C2:D2"/>
    <mergeCell ref="E2:F2"/>
    <mergeCell ref="G2:H2"/>
    <mergeCell ref="C3:C4"/>
    <mergeCell ref="D3:D4"/>
    <mergeCell ref="E3:E4"/>
  </mergeCells>
  <conditionalFormatting sqref="F18">
    <cfRule type="cellIs" dxfId="2" priority="3" operator="notEqual">
      <formula>30</formula>
    </cfRule>
  </conditionalFormatting>
  <conditionalFormatting sqref="F30">
    <cfRule type="cellIs" dxfId="1" priority="2" operator="notEqual">
      <formula>30</formula>
    </cfRule>
  </conditionalFormatting>
  <conditionalFormatting sqref="F33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49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A17 A7:A10 A12:A15 A24:A25 A27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G5:G30 H5:H29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I5:I29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90021c5-aa10-45a7-9bb2-f0153bbb43c3"/>
    <ds:schemaRef ds:uri="2fedd2c8-9ec3-486a-a619-3ec88960cf58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BF89F251-48EF-4E8F-A80D-EE7D75DA8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1</cp:revision>
  <dcterms:created xsi:type="dcterms:W3CDTF">2015-04-21T08:47:42Z</dcterms:created>
  <dcterms:modified xsi:type="dcterms:W3CDTF">2025-02-06T16:33:00Z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15660400</vt:r8>
  </property>
  <property fmtid="{D5CDD505-2E9C-101B-9397-08002B2CF9AE}" pid="12" name="_ExtendedDescription">
    <vt:lpwstr/>
  </property>
</Properties>
</file>