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8_{A817EFEE-3A48-4580-ADA7-842075119E81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MCC'!$A$1:$AC$48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4" l="1"/>
  <c r="E36" i="14"/>
  <c r="F30" i="14"/>
  <c r="E30" i="14"/>
  <c r="E11" i="14"/>
  <c r="F11" i="14"/>
  <c r="D27" i="14"/>
  <c r="D48" i="14" s="1"/>
  <c r="C27" i="14"/>
  <c r="D45" i="14"/>
  <c r="C45" i="14"/>
  <c r="C43" i="14"/>
  <c r="C44" i="14" s="1"/>
  <c r="D43" i="14"/>
  <c r="F40" i="14"/>
  <c r="E40" i="14"/>
  <c r="D25" i="14"/>
  <c r="C25" i="14"/>
  <c r="C26" i="14" s="1"/>
  <c r="F22" i="14"/>
  <c r="E22" i="14"/>
  <c r="F25" i="14" l="1"/>
  <c r="C48" i="14"/>
  <c r="F43" i="14"/>
  <c r="F46" i="14" s="1"/>
  <c r="D46" i="14"/>
  <c r="C46" i="14"/>
  <c r="C47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tc={67318EA2-BAD1-4884-ABC7-4AA443453E19}</author>
  </authors>
  <commentList>
    <comment ref="A6" authorId="0" shapeId="0" xr:uid="{67318EA2-BAD1-4884-ABC7-4AA443453E1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Nommer les UEs</t>
      </text>
    </comment>
  </commentList>
</comments>
</file>

<file path=xl/sharedStrings.xml><?xml version="1.0" encoding="utf-8"?>
<sst xmlns="http://schemas.openxmlformats.org/spreadsheetml/2006/main" count="71" uniqueCount="49">
  <si>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</si>
  <si>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</si>
  <si>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</si>
  <si>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</si>
  <si>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</si>
  <si>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</si>
  <si>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</si>
  <si>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</si>
  <si>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</si>
  <si>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</si>
  <si>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</si>
  <si>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</si>
  <si>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</si>
  <si>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</si>
  <si>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</si>
  <si>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 xml:space="preserve">Cours optionnel </t>
  </si>
  <si>
    <t>Session 1</t>
  </si>
  <si>
    <t>Evaluation</t>
  </si>
  <si>
    <t>Volume horaire encadré</t>
  </si>
  <si>
    <t>Bonifications</t>
  </si>
  <si>
    <t>UE 1 Cours obligatoires</t>
  </si>
  <si>
    <t>UE 2 Cours optionnels</t>
  </si>
  <si>
    <t>Contentieux de l'Union européenne (1)</t>
  </si>
  <si>
    <t>Système juridique de l'Union européenne</t>
  </si>
  <si>
    <t>Droit de la concurrence (1)</t>
  </si>
  <si>
    <t>Droit du marché intérieur approfondi</t>
  </si>
  <si>
    <t>Droit bancaire, financieret monétaire européen et international</t>
  </si>
  <si>
    <t>Droit des relations économiques internationales de l'UE</t>
  </si>
  <si>
    <t>RSE &amp; compliance</t>
  </si>
  <si>
    <t>Droit du marché unique numérique</t>
  </si>
  <si>
    <t>Droit international privé européen</t>
  </si>
  <si>
    <t>Droit de la régulation</t>
  </si>
  <si>
    <t>Economie</t>
  </si>
  <si>
    <t>Droit et politique de l'environnement</t>
  </si>
  <si>
    <t>Contentieux de l'Union européenne (2)</t>
  </si>
  <si>
    <t>Droit de la concurrence (2)</t>
  </si>
  <si>
    <t>Droit des douanes</t>
  </si>
  <si>
    <t>Social rights and social affairs</t>
  </si>
  <si>
    <t>Aides d'Etat</t>
  </si>
  <si>
    <t>mémoire ou stage</t>
  </si>
  <si>
    <t>Concours de plaidoierie</t>
  </si>
  <si>
    <t>Clinique juridique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</si>
  <si>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</si>
  <si>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</si>
  <si>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</si>
  <si>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r>
      <t xml:space="preserve">UE 2 Initiation à la recherche et à la pratique
</t>
    </r>
    <r>
      <rPr>
        <sz val="11"/>
        <color theme="9" tint="-0.249977111117893"/>
        <rFont val="Calibri"/>
        <family val="2"/>
        <scheme val="minor"/>
      </rPr>
      <t>Un mémoire ou stage et un cours optionnel au choix parmi 2</t>
    </r>
  </si>
  <si>
    <t>3 cours au choix parmi 5 dans la liste</t>
  </si>
  <si>
    <t>1 cours au choix parmi 3 dans la liste</t>
  </si>
  <si>
    <t>M2 Droit économique de l'Union européenne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</si>
</sst>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14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7" fillId="0" borderId="0" xfId="0" applyFont="1"/>
    <xf numFmtId="0" fontId="0" fillId="2" borderId="11" xfId="0" applyFill="1" applyBorder="1"/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5" xfId="0" applyFill="1" applyBorder="1"/>
    <xf numFmtId="0" fontId="0" fillId="2" borderId="10" xfId="0" applyFill="1" applyBorder="1"/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C0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88C6548A-2B28-4902-A517-AA46B02584EB}" userId="S::wgamard@univ-paris1.fr::aa5fe56d-b2f4-481a-b415-c67b1182f54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05T18:43:20.99" personId="{88C6548A-2B28-4902-A517-AA46B02584EB}" id="{67318EA2-BAD1-4884-ABC7-4AA443453E19}">
    <text>Nommer les UEs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C49"/>
  <sheetViews>
    <sheetView tabSelected="1" zoomScale="90" zoomScaleNormal="90" workbookViewId="0">
      <selection activeCell="D8" sqref="D8"/>
    </sheetView>
  </sheetViews>
  <sheetFormatPr baseColWidth="10" defaultRowHeight="15" x14ac:dyDescent="0.25"/>
  <cols>
    <col min="1" max="1" width="21" style="2" customWidth="1"/>
    <col min="2" max="2" width="67.5703125" style="3" customWidth="1"/>
    <col min="3" max="3" width="7.5703125" customWidth="1"/>
    <col min="4" max="4" width="7.42578125" customWidth="1"/>
    <col min="5" max="6" width="6.5703125" customWidth="1"/>
    <col min="7" max="7" width="12.5703125" customWidth="1"/>
    <col min="8" max="8" width="15.5703125" customWidth="1"/>
    <col min="9" max="9" width="13.42578125" customWidth="1"/>
    <col min="10" max="10" width="12.5703125" style="7" customWidth="1"/>
    <col min="11" max="11" width="14.7109375" style="7" customWidth="1"/>
    <col min="12" max="13" width="18.7109375" style="1" customWidth="1"/>
    <col min="14" max="15" width="5.5703125" customWidth="1"/>
    <col min="16" max="16" width="21.7109375" customWidth="1"/>
    <col min="17" max="18" width="5.5703125" customWidth="1"/>
    <col min="19" max="21" width="6.5703125" customWidth="1"/>
    <col min="22" max="22" width="8.42578125" customWidth="1"/>
    <col min="23" max="24" width="6.5703125" customWidth="1"/>
    <col min="25" max="25" width="12.28515625" style="1" customWidth="1"/>
    <col min="26" max="26" width="15" style="1" customWidth="1"/>
    <col min="27" max="27" width="15.7109375" style="1" customWidth="1"/>
    <col min="28" max="28" width="15.5703125" style="1" customWidth="1"/>
    <col min="29" max="29" width="14.7109375" style="14" customWidth="1"/>
  </cols>
  <sheetData>
    <row r="1" spans="1:29" s="5" customFormat="1" ht="42.75" customHeight="1" x14ac:dyDescent="0.25">
      <c r="A1" s="99" t="s">
        <v>48</v>
      </c>
      <c r="B1" s="100"/>
      <c r="C1" s="100"/>
      <c r="D1" s="100"/>
      <c r="E1" s="100"/>
      <c r="F1" s="100"/>
      <c r="G1" s="100"/>
      <c r="H1" s="100"/>
      <c r="I1" s="100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8"/>
    </row>
    <row r="2" spans="1:29" ht="47.25" customHeight="1" x14ac:dyDescent="0.25">
      <c r="A2" s="30" t="s">
        <v>4</v>
      </c>
      <c r="B2" s="31"/>
      <c r="C2" s="32" t="s">
        <v>18</v>
      </c>
      <c r="D2" s="33"/>
      <c r="E2" s="34" t="s">
        <v>17</v>
      </c>
      <c r="F2" s="35"/>
      <c r="G2" s="27" t="s">
        <v>16</v>
      </c>
      <c r="H2" s="27"/>
      <c r="I2" s="23" t="s">
        <v>14</v>
      </c>
      <c r="J2"/>
      <c r="K2"/>
      <c r="L2"/>
      <c r="M2"/>
      <c r="Y2"/>
      <c r="Z2"/>
      <c r="AA2"/>
      <c r="AB2"/>
      <c r="AC2"/>
    </row>
    <row r="3" spans="1:29" ht="90" customHeight="1" x14ac:dyDescent="0.25">
      <c r="A3" s="36"/>
      <c r="B3" s="37"/>
      <c r="C3" s="25" t="s">
        <v>1</v>
      </c>
      <c r="D3" s="25" t="s">
        <v>2</v>
      </c>
      <c r="E3" s="38" t="s">
        <v>12</v>
      </c>
      <c r="F3" s="39" t="s">
        <v>7</v>
      </c>
      <c r="G3" s="40" t="s">
        <v>42</v>
      </c>
      <c r="H3" s="40" t="s">
        <v>43</v>
      </c>
      <c r="I3" s="40" t="s">
        <v>44</v>
      </c>
      <c r="J3"/>
      <c r="K3"/>
      <c r="L3"/>
      <c r="M3"/>
      <c r="Y3"/>
      <c r="Z3"/>
      <c r="AA3"/>
      <c r="AB3"/>
      <c r="AC3"/>
    </row>
    <row r="4" spans="1:29" s="1" customFormat="1" ht="94.5" customHeight="1" x14ac:dyDescent="0.25">
      <c r="A4" s="41"/>
      <c r="B4" s="42"/>
      <c r="C4" s="26"/>
      <c r="D4" s="26"/>
      <c r="E4" s="43"/>
      <c r="F4" s="44"/>
      <c r="G4" s="45"/>
      <c r="H4" s="45"/>
      <c r="I4" s="45"/>
    </row>
    <row r="5" spans="1:29" ht="15.75" customHeight="1" x14ac:dyDescent="0.25">
      <c r="A5" s="28" t="s">
        <v>0</v>
      </c>
      <c r="B5" s="29"/>
      <c r="C5" s="46"/>
      <c r="D5" s="47"/>
      <c r="E5" s="47"/>
      <c r="F5" s="47"/>
      <c r="G5" s="16"/>
      <c r="H5" s="16"/>
      <c r="I5" s="16"/>
      <c r="J5"/>
      <c r="K5"/>
      <c r="L5"/>
      <c r="M5"/>
      <c r="Y5"/>
      <c r="Z5"/>
      <c r="AA5"/>
      <c r="AB5"/>
      <c r="AC5"/>
    </row>
    <row r="6" spans="1:29" ht="18" customHeight="1" x14ac:dyDescent="0.25">
      <c r="A6" s="48" t="s">
        <v>20</v>
      </c>
      <c r="B6" s="49"/>
      <c r="C6" s="50"/>
      <c r="D6" s="51"/>
      <c r="E6" s="52">
        <v>16</v>
      </c>
      <c r="F6" s="52">
        <v>16</v>
      </c>
      <c r="G6" s="53"/>
      <c r="H6" s="53"/>
      <c r="I6" s="53"/>
      <c r="J6"/>
      <c r="K6"/>
      <c r="L6"/>
      <c r="M6"/>
      <c r="Y6"/>
      <c r="Z6"/>
      <c r="AA6"/>
      <c r="AB6"/>
      <c r="AC6"/>
    </row>
    <row r="7" spans="1:29" x14ac:dyDescent="0.25">
      <c r="A7" s="54" t="s">
        <v>5</v>
      </c>
      <c r="B7" s="9" t="s">
        <v>23</v>
      </c>
      <c r="C7" s="8">
        <v>20</v>
      </c>
      <c r="D7" s="8">
        <v>0</v>
      </c>
      <c r="E7" s="8">
        <v>4</v>
      </c>
      <c r="F7" s="8">
        <v>4</v>
      </c>
      <c r="G7" s="16"/>
      <c r="H7" s="16"/>
      <c r="I7" s="16"/>
      <c r="J7"/>
      <c r="K7"/>
      <c r="L7"/>
      <c r="M7"/>
      <c r="Y7"/>
      <c r="Z7"/>
      <c r="AA7"/>
      <c r="AB7"/>
      <c r="AC7"/>
    </row>
    <row r="8" spans="1:29" x14ac:dyDescent="0.25">
      <c r="A8" s="54" t="s">
        <v>5</v>
      </c>
      <c r="B8" s="9" t="s">
        <v>22</v>
      </c>
      <c r="C8" s="8">
        <v>20</v>
      </c>
      <c r="D8" s="8">
        <v>0</v>
      </c>
      <c r="E8" s="8">
        <v>4</v>
      </c>
      <c r="F8" s="8">
        <v>4</v>
      </c>
      <c r="G8" s="16"/>
      <c r="H8" s="16"/>
      <c r="I8" s="16"/>
      <c r="J8"/>
      <c r="K8"/>
      <c r="L8"/>
      <c r="M8"/>
      <c r="Y8"/>
      <c r="Z8"/>
      <c r="AA8"/>
      <c r="AB8"/>
      <c r="AC8"/>
    </row>
    <row r="9" spans="1:29" x14ac:dyDescent="0.25">
      <c r="A9" s="54" t="s">
        <v>5</v>
      </c>
      <c r="B9" s="9" t="s">
        <v>24</v>
      </c>
      <c r="C9" s="8">
        <v>20</v>
      </c>
      <c r="D9" s="8">
        <v>0</v>
      </c>
      <c r="E9" s="8">
        <v>4</v>
      </c>
      <c r="F9" s="8">
        <v>4</v>
      </c>
      <c r="G9" s="16"/>
      <c r="H9" s="16"/>
      <c r="I9" s="16"/>
      <c r="J9"/>
      <c r="K9"/>
      <c r="L9"/>
      <c r="M9"/>
      <c r="Y9"/>
      <c r="Z9"/>
      <c r="AA9"/>
      <c r="AB9"/>
      <c r="AC9"/>
    </row>
    <row r="10" spans="1:29" ht="18" customHeight="1" x14ac:dyDescent="0.25">
      <c r="A10" s="54" t="s">
        <v>5</v>
      </c>
      <c r="B10" s="9" t="s">
        <v>25</v>
      </c>
      <c r="C10" s="8">
        <v>20</v>
      </c>
      <c r="D10" s="8">
        <v>0</v>
      </c>
      <c r="E10" s="8">
        <v>4</v>
      </c>
      <c r="F10" s="8">
        <v>4</v>
      </c>
      <c r="G10" s="16"/>
      <c r="H10" s="16"/>
      <c r="I10" s="16"/>
      <c r="J10"/>
      <c r="K10"/>
      <c r="L10"/>
      <c r="M10"/>
      <c r="Y10"/>
      <c r="Z10"/>
      <c r="AA10"/>
      <c r="AB10"/>
      <c r="AC10"/>
    </row>
    <row r="11" spans="1:29" ht="18" customHeight="1" x14ac:dyDescent="0.25">
      <c r="A11" s="48" t="s">
        <v>21</v>
      </c>
      <c r="B11" s="49"/>
      <c r="C11" s="55"/>
      <c r="D11" s="56"/>
      <c r="E11" s="52">
        <f>SUM(E13:E15,E19)</f>
        <v>14</v>
      </c>
      <c r="F11" s="52">
        <f>SUM(F13:F15,F19)</f>
        <v>14</v>
      </c>
      <c r="G11" s="16"/>
      <c r="H11" s="16"/>
      <c r="I11" s="16"/>
      <c r="J11"/>
      <c r="K11"/>
      <c r="L11"/>
      <c r="M11"/>
      <c r="Y11"/>
      <c r="Z11"/>
      <c r="AA11"/>
      <c r="AB11"/>
      <c r="AC11"/>
    </row>
    <row r="12" spans="1:29" ht="18" customHeight="1" x14ac:dyDescent="0.25">
      <c r="A12" s="57"/>
      <c r="B12" s="58" t="s">
        <v>46</v>
      </c>
      <c r="C12" s="8"/>
      <c r="D12" s="8"/>
      <c r="E12" s="8"/>
      <c r="F12" s="8"/>
      <c r="G12" s="16"/>
      <c r="H12" s="16"/>
      <c r="I12" s="16"/>
      <c r="J12"/>
      <c r="K12"/>
      <c r="L12"/>
      <c r="M12"/>
      <c r="Y12"/>
      <c r="Z12"/>
      <c r="AA12"/>
      <c r="AB12"/>
      <c r="AC12"/>
    </row>
    <row r="13" spans="1:29" ht="18" customHeight="1" x14ac:dyDescent="0.25">
      <c r="A13" s="57" t="s">
        <v>15</v>
      </c>
      <c r="B13" s="53" t="s">
        <v>26</v>
      </c>
      <c r="C13" s="8">
        <v>24</v>
      </c>
      <c r="D13" s="8">
        <v>0</v>
      </c>
      <c r="E13" s="8">
        <v>4</v>
      </c>
      <c r="F13" s="8">
        <v>4</v>
      </c>
      <c r="G13" s="16"/>
      <c r="H13" s="16"/>
      <c r="I13" s="16"/>
      <c r="J13"/>
      <c r="K13"/>
      <c r="L13"/>
      <c r="M13"/>
      <c r="Y13"/>
      <c r="Z13"/>
      <c r="AA13"/>
      <c r="AB13"/>
      <c r="AC13"/>
    </row>
    <row r="14" spans="1:29" ht="18" customHeight="1" x14ac:dyDescent="0.25">
      <c r="A14" s="57" t="s">
        <v>15</v>
      </c>
      <c r="B14" s="9" t="s">
        <v>27</v>
      </c>
      <c r="C14" s="8">
        <v>24</v>
      </c>
      <c r="D14" s="8">
        <v>0</v>
      </c>
      <c r="E14" s="8">
        <v>4</v>
      </c>
      <c r="F14" s="8">
        <v>4</v>
      </c>
      <c r="G14" s="16"/>
      <c r="H14" s="16"/>
      <c r="I14" s="16"/>
      <c r="J14"/>
      <c r="K14"/>
      <c r="L14"/>
      <c r="M14"/>
      <c r="Y14"/>
      <c r="Z14"/>
      <c r="AA14"/>
      <c r="AB14"/>
      <c r="AC14"/>
    </row>
    <row r="15" spans="1:29" ht="18" customHeight="1" x14ac:dyDescent="0.25">
      <c r="A15" s="57" t="s">
        <v>15</v>
      </c>
      <c r="B15" s="9" t="s">
        <v>28</v>
      </c>
      <c r="C15" s="8">
        <v>24</v>
      </c>
      <c r="D15" s="8">
        <v>0</v>
      </c>
      <c r="E15" s="8">
        <v>4</v>
      </c>
      <c r="F15" s="8">
        <v>4</v>
      </c>
      <c r="G15" s="16"/>
      <c r="H15" s="16"/>
      <c r="I15" s="16"/>
      <c r="J15"/>
      <c r="K15"/>
      <c r="L15"/>
      <c r="M15"/>
      <c r="Y15"/>
      <c r="Z15"/>
      <c r="AA15"/>
      <c r="AB15"/>
      <c r="AC15"/>
    </row>
    <row r="16" spans="1:29" ht="18" customHeight="1" x14ac:dyDescent="0.25">
      <c r="A16" s="57" t="s">
        <v>15</v>
      </c>
      <c r="B16" s="9" t="s">
        <v>29</v>
      </c>
      <c r="C16" s="8">
        <v>20</v>
      </c>
      <c r="D16" s="8">
        <v>0</v>
      </c>
      <c r="E16" s="8">
        <v>4</v>
      </c>
      <c r="F16" s="8">
        <v>4</v>
      </c>
      <c r="G16" s="16"/>
      <c r="H16" s="16"/>
      <c r="I16" s="16"/>
      <c r="J16"/>
      <c r="K16"/>
      <c r="L16"/>
      <c r="M16"/>
      <c r="Y16"/>
      <c r="Z16"/>
      <c r="AA16"/>
      <c r="AB16"/>
      <c r="AC16"/>
    </row>
    <row r="17" spans="1:29" ht="18" customHeight="1" x14ac:dyDescent="0.25">
      <c r="A17" s="57" t="s">
        <v>15</v>
      </c>
      <c r="B17" s="9" t="s">
        <v>30</v>
      </c>
      <c r="C17" s="8">
        <v>20</v>
      </c>
      <c r="D17" s="8">
        <v>0</v>
      </c>
      <c r="E17" s="8">
        <v>4</v>
      </c>
      <c r="F17" s="8">
        <v>4</v>
      </c>
      <c r="G17" s="16"/>
      <c r="H17" s="16"/>
      <c r="I17" s="16"/>
      <c r="J17"/>
      <c r="K17"/>
      <c r="L17"/>
      <c r="M17"/>
      <c r="Y17"/>
      <c r="Z17"/>
      <c r="AA17"/>
      <c r="AB17"/>
      <c r="AC17"/>
    </row>
    <row r="18" spans="1:29" ht="18" customHeight="1" x14ac:dyDescent="0.25">
      <c r="A18" s="57"/>
      <c r="B18" s="58" t="s">
        <v>47</v>
      </c>
      <c r="C18" s="8"/>
      <c r="D18" s="8"/>
      <c r="E18" s="8"/>
      <c r="F18" s="8"/>
      <c r="G18" s="16"/>
      <c r="H18" s="16"/>
      <c r="I18" s="16"/>
      <c r="J18"/>
      <c r="K18"/>
      <c r="L18"/>
      <c r="M18"/>
      <c r="Y18"/>
      <c r="Z18"/>
      <c r="AA18"/>
      <c r="AB18"/>
      <c r="AC18"/>
    </row>
    <row r="19" spans="1:29" ht="18" customHeight="1" x14ac:dyDescent="0.25">
      <c r="A19" s="57" t="s">
        <v>15</v>
      </c>
      <c r="B19" s="53" t="s">
        <v>31</v>
      </c>
      <c r="C19" s="8">
        <v>12</v>
      </c>
      <c r="D19" s="8">
        <v>0</v>
      </c>
      <c r="E19" s="8">
        <v>2</v>
      </c>
      <c r="F19" s="8">
        <v>2</v>
      </c>
      <c r="G19" s="16"/>
      <c r="H19" s="16"/>
      <c r="I19" s="16"/>
      <c r="J19"/>
      <c r="K19"/>
      <c r="L19"/>
      <c r="M19"/>
      <c r="Y19"/>
      <c r="Z19"/>
      <c r="AA19"/>
      <c r="AB19"/>
      <c r="AC19"/>
    </row>
    <row r="20" spans="1:29" ht="18" customHeight="1" x14ac:dyDescent="0.25">
      <c r="A20" s="57" t="s">
        <v>15</v>
      </c>
      <c r="B20" s="53" t="s">
        <v>32</v>
      </c>
      <c r="C20" s="8">
        <v>12</v>
      </c>
      <c r="D20" s="8">
        <v>0</v>
      </c>
      <c r="E20" s="8">
        <v>2</v>
      </c>
      <c r="F20" s="8">
        <v>2</v>
      </c>
      <c r="G20" s="16"/>
      <c r="H20" s="16"/>
      <c r="I20" s="16"/>
      <c r="J20"/>
      <c r="K20"/>
      <c r="L20"/>
      <c r="M20"/>
      <c r="Y20"/>
      <c r="Z20"/>
      <c r="AA20"/>
      <c r="AB20"/>
      <c r="AC20"/>
    </row>
    <row r="21" spans="1:29" s="5" customFormat="1" ht="18" customHeight="1" x14ac:dyDescent="0.25">
      <c r="A21" s="57" t="s">
        <v>15</v>
      </c>
      <c r="B21" s="9" t="s">
        <v>33</v>
      </c>
      <c r="C21" s="8">
        <v>12</v>
      </c>
      <c r="D21" s="8">
        <v>0</v>
      </c>
      <c r="E21" s="8">
        <v>2</v>
      </c>
      <c r="F21" s="8">
        <v>2</v>
      </c>
      <c r="G21" s="16"/>
      <c r="H21" s="16"/>
      <c r="I21" s="16"/>
    </row>
    <row r="22" spans="1:29" s="5" customFormat="1" ht="18" customHeight="1" x14ac:dyDescent="0.25">
      <c r="A22" s="59" t="s">
        <v>19</v>
      </c>
      <c r="B22" s="60"/>
      <c r="C22" s="61" t="s">
        <v>6</v>
      </c>
      <c r="D22" s="61"/>
      <c r="E22" s="62">
        <f>SUM(E23:E24)</f>
        <v>0</v>
      </c>
      <c r="F22" s="62">
        <f>SUM(F23:F24)</f>
        <v>0</v>
      </c>
      <c r="G22" s="16"/>
      <c r="H22" s="16"/>
      <c r="I22" s="16"/>
    </row>
    <row r="23" spans="1:29" s="5" customFormat="1" ht="18" customHeight="1" x14ac:dyDescent="0.25">
      <c r="A23" s="57"/>
      <c r="B23" s="63"/>
      <c r="C23" s="21">
        <v>0</v>
      </c>
      <c r="D23" s="6">
        <v>0</v>
      </c>
      <c r="E23" s="64">
        <v>0</v>
      </c>
      <c r="F23" s="6">
        <v>0</v>
      </c>
      <c r="G23" s="16"/>
      <c r="H23" s="16"/>
      <c r="I23" s="16"/>
    </row>
    <row r="24" spans="1:29" s="5" customFormat="1" ht="19.5" customHeight="1" x14ac:dyDescent="0.25">
      <c r="A24" s="57"/>
      <c r="B24" s="63"/>
      <c r="C24" s="21">
        <v>0</v>
      </c>
      <c r="D24" s="6">
        <v>0</v>
      </c>
      <c r="E24" s="21">
        <v>0</v>
      </c>
      <c r="F24" s="6">
        <v>0</v>
      </c>
      <c r="G24" s="16"/>
      <c r="H24" s="16"/>
      <c r="I24" s="16"/>
    </row>
    <row r="25" spans="1:29" s="2" customFormat="1" x14ac:dyDescent="0.25">
      <c r="A25" s="39" t="s">
        <v>9</v>
      </c>
      <c r="B25" s="65"/>
      <c r="C25" s="11">
        <f>SUM(C7:C10,C13:C21,C23:C24)</f>
        <v>228</v>
      </c>
      <c r="D25" s="22">
        <f>SUM(D7:D10,D13:D21,D23:D24)</f>
        <v>0</v>
      </c>
      <c r="E25" s="64"/>
      <c r="F25" s="66">
        <f>F6+F11+F22</f>
        <v>30</v>
      </c>
      <c r="G25" s="16"/>
      <c r="H25" s="16"/>
      <c r="I25" s="16"/>
    </row>
    <row r="26" spans="1:29" s="2" customFormat="1" x14ac:dyDescent="0.25">
      <c r="A26" s="44"/>
      <c r="B26" s="67"/>
      <c r="C26" s="34">
        <f>SUM(C25:D25)</f>
        <v>228</v>
      </c>
      <c r="D26" s="68"/>
      <c r="E26" s="69"/>
      <c r="F26" s="17"/>
      <c r="G26" s="16"/>
      <c r="H26" s="16"/>
      <c r="I26" s="16"/>
    </row>
    <row r="27" spans="1:29" ht="19.5" customHeight="1" x14ac:dyDescent="0.25">
      <c r="A27" s="34" t="s">
        <v>8</v>
      </c>
      <c r="B27" s="35"/>
      <c r="C27" s="22">
        <f>SUM(C7:C10,C13:C15,C19)</f>
        <v>164</v>
      </c>
      <c r="D27" s="22">
        <f>SUM(D7:D10,D13:D15,D19)</f>
        <v>0</v>
      </c>
      <c r="E27" s="70"/>
      <c r="F27" s="12"/>
      <c r="G27" s="16"/>
      <c r="H27" s="16"/>
      <c r="I27" s="16"/>
      <c r="J27"/>
      <c r="K27"/>
      <c r="L27"/>
      <c r="M27"/>
      <c r="Y27"/>
      <c r="Z27"/>
      <c r="AA27"/>
      <c r="AB27"/>
      <c r="AC27"/>
    </row>
    <row r="28" spans="1:29" ht="18" customHeight="1" x14ac:dyDescent="0.25">
      <c r="A28" s="4"/>
      <c r="B28" s="4"/>
      <c r="C28" s="4"/>
      <c r="D28" s="4"/>
      <c r="E28" s="6"/>
      <c r="F28" s="4"/>
      <c r="G28" s="18"/>
      <c r="H28" s="16"/>
      <c r="I28" s="16"/>
      <c r="J28"/>
      <c r="K28"/>
      <c r="L28"/>
      <c r="M28"/>
      <c r="Y28"/>
      <c r="Z28"/>
      <c r="AA28"/>
      <c r="AB28"/>
      <c r="AC28"/>
    </row>
    <row r="29" spans="1:29" x14ac:dyDescent="0.25">
      <c r="A29" s="28" t="s">
        <v>3</v>
      </c>
      <c r="B29" s="29"/>
      <c r="C29" s="46"/>
      <c r="D29" s="47"/>
      <c r="E29" s="47"/>
      <c r="F29" s="47"/>
      <c r="G29" s="16"/>
      <c r="H29" s="16"/>
      <c r="I29" s="16"/>
      <c r="J29"/>
      <c r="K29"/>
      <c r="L29"/>
      <c r="M29"/>
      <c r="Y29"/>
      <c r="Z29"/>
      <c r="AA29"/>
      <c r="AB29"/>
      <c r="AC29"/>
    </row>
    <row r="30" spans="1:29" x14ac:dyDescent="0.25">
      <c r="A30" s="48" t="s">
        <v>20</v>
      </c>
      <c r="B30" s="49"/>
      <c r="C30" s="50"/>
      <c r="D30" s="51"/>
      <c r="E30" s="52">
        <f>SUM(E31:E35)</f>
        <v>13</v>
      </c>
      <c r="F30" s="71">
        <f>SUM(F31:F35)</f>
        <v>13</v>
      </c>
      <c r="G30" s="16"/>
      <c r="H30" s="16"/>
      <c r="I30" s="16"/>
      <c r="J30"/>
      <c r="K30"/>
      <c r="L30"/>
      <c r="M30"/>
      <c r="Y30"/>
      <c r="Z30"/>
      <c r="AA30"/>
      <c r="AB30"/>
      <c r="AC30"/>
    </row>
    <row r="31" spans="1:29" x14ac:dyDescent="0.25">
      <c r="A31" s="57" t="s">
        <v>5</v>
      </c>
      <c r="B31" s="9" t="s">
        <v>34</v>
      </c>
      <c r="C31" s="62">
        <v>15</v>
      </c>
      <c r="D31" s="62">
        <v>0</v>
      </c>
      <c r="E31" s="62">
        <v>3</v>
      </c>
      <c r="F31" s="62">
        <v>3</v>
      </c>
      <c r="G31" s="16"/>
      <c r="H31" s="16"/>
      <c r="I31" s="16"/>
      <c r="J31"/>
      <c r="K31"/>
      <c r="L31"/>
      <c r="M31"/>
      <c r="Y31"/>
      <c r="Z31"/>
      <c r="AA31"/>
      <c r="AB31"/>
      <c r="AC31"/>
    </row>
    <row r="32" spans="1:29" x14ac:dyDescent="0.25">
      <c r="A32" s="57" t="s">
        <v>5</v>
      </c>
      <c r="B32" s="9" t="s">
        <v>35</v>
      </c>
      <c r="C32" s="62">
        <v>15</v>
      </c>
      <c r="D32" s="62">
        <v>0</v>
      </c>
      <c r="E32" s="62">
        <v>3</v>
      </c>
      <c r="F32" s="62">
        <v>3</v>
      </c>
      <c r="G32" s="16"/>
      <c r="H32" s="16"/>
      <c r="I32" s="16"/>
      <c r="J32"/>
      <c r="K32"/>
      <c r="L32"/>
      <c r="M32"/>
      <c r="Y32"/>
      <c r="Z32"/>
      <c r="AA32"/>
      <c r="AB32"/>
      <c r="AC32"/>
    </row>
    <row r="33" spans="1:29" x14ac:dyDescent="0.25">
      <c r="A33" s="57" t="s">
        <v>5</v>
      </c>
      <c r="B33" s="9" t="s">
        <v>36</v>
      </c>
      <c r="C33" s="62">
        <v>15</v>
      </c>
      <c r="D33" s="62">
        <v>0</v>
      </c>
      <c r="E33" s="62">
        <v>3</v>
      </c>
      <c r="F33" s="62">
        <v>3</v>
      </c>
      <c r="G33" s="16"/>
      <c r="H33" s="16"/>
      <c r="I33" s="16"/>
      <c r="J33"/>
      <c r="K33"/>
      <c r="L33"/>
      <c r="M33"/>
      <c r="Y33"/>
      <c r="Z33"/>
      <c r="AA33"/>
      <c r="AB33"/>
      <c r="AC33"/>
    </row>
    <row r="34" spans="1:29" ht="18" customHeight="1" x14ac:dyDescent="0.25">
      <c r="A34" s="57" t="s">
        <v>5</v>
      </c>
      <c r="B34" s="9" t="s">
        <v>37</v>
      </c>
      <c r="C34" s="62">
        <v>12</v>
      </c>
      <c r="D34" s="62">
        <v>0</v>
      </c>
      <c r="E34" s="62">
        <v>2</v>
      </c>
      <c r="F34" s="62">
        <v>2</v>
      </c>
      <c r="G34" s="16"/>
      <c r="H34" s="16"/>
      <c r="I34" s="16"/>
      <c r="J34"/>
      <c r="K34"/>
      <c r="L34"/>
      <c r="M34"/>
      <c r="Y34"/>
      <c r="Z34"/>
      <c r="AA34"/>
      <c r="AB34"/>
      <c r="AC34"/>
    </row>
    <row r="35" spans="1:29" ht="18" customHeight="1" x14ac:dyDescent="0.25">
      <c r="A35" s="57" t="s">
        <v>5</v>
      </c>
      <c r="B35" s="9" t="s">
        <v>38</v>
      </c>
      <c r="C35" s="62">
        <v>12</v>
      </c>
      <c r="D35" s="62">
        <v>0</v>
      </c>
      <c r="E35" s="62">
        <v>2</v>
      </c>
      <c r="F35" s="62">
        <v>2</v>
      </c>
      <c r="G35" s="16"/>
      <c r="H35" s="16"/>
      <c r="I35" s="16"/>
      <c r="J35"/>
      <c r="K35"/>
      <c r="L35"/>
      <c r="M35"/>
      <c r="Y35"/>
      <c r="Z35"/>
      <c r="AA35"/>
      <c r="AB35"/>
      <c r="AC35"/>
    </row>
    <row r="36" spans="1:29" s="2" customFormat="1" ht="32.65" customHeight="1" x14ac:dyDescent="0.25">
      <c r="A36" s="72" t="s">
        <v>45</v>
      </c>
      <c r="B36" s="49"/>
      <c r="C36" s="73"/>
      <c r="D36" s="74"/>
      <c r="E36" s="24">
        <f>SUM(E37:E38)</f>
        <v>17</v>
      </c>
      <c r="F36" s="75">
        <f>SUM(F37:F38)</f>
        <v>17</v>
      </c>
      <c r="G36" s="18"/>
      <c r="H36" s="18"/>
      <c r="I36" s="18"/>
    </row>
    <row r="37" spans="1:29" ht="18" customHeight="1" x14ac:dyDescent="0.25">
      <c r="A37" s="57" t="s">
        <v>5</v>
      </c>
      <c r="B37" s="9" t="s">
        <v>39</v>
      </c>
      <c r="C37" s="76">
        <v>0</v>
      </c>
      <c r="D37" s="77">
        <v>5</v>
      </c>
      <c r="E37" s="66">
        <v>12</v>
      </c>
      <c r="F37" s="76">
        <v>12</v>
      </c>
      <c r="G37" s="16"/>
      <c r="H37" s="16"/>
      <c r="I37" s="16"/>
      <c r="J37"/>
      <c r="K37"/>
      <c r="L37"/>
      <c r="M37"/>
      <c r="Y37"/>
      <c r="Z37"/>
      <c r="AA37"/>
      <c r="AB37"/>
      <c r="AC37"/>
    </row>
    <row r="38" spans="1:29" ht="18" customHeight="1" x14ac:dyDescent="0.25">
      <c r="A38" s="57" t="s">
        <v>15</v>
      </c>
      <c r="B38" s="78" t="s">
        <v>40</v>
      </c>
      <c r="C38" s="19">
        <v>18</v>
      </c>
      <c r="D38" s="79">
        <v>0</v>
      </c>
      <c r="E38" s="10">
        <v>5</v>
      </c>
      <c r="F38" s="19">
        <v>5</v>
      </c>
      <c r="G38" s="16"/>
      <c r="H38" s="16"/>
      <c r="I38" s="16"/>
      <c r="J38"/>
      <c r="K38"/>
      <c r="L38"/>
      <c r="M38"/>
      <c r="Y38"/>
      <c r="Z38"/>
      <c r="AA38"/>
      <c r="AB38"/>
      <c r="AC38"/>
    </row>
    <row r="39" spans="1:29" ht="18" customHeight="1" x14ac:dyDescent="0.25">
      <c r="A39" s="57" t="s">
        <v>15</v>
      </c>
      <c r="B39" s="78" t="s">
        <v>41</v>
      </c>
      <c r="C39" s="19">
        <v>12</v>
      </c>
      <c r="D39" s="79">
        <v>0</v>
      </c>
      <c r="E39" s="10">
        <v>5</v>
      </c>
      <c r="F39" s="19">
        <v>5</v>
      </c>
      <c r="G39" s="16"/>
      <c r="H39" s="16"/>
      <c r="I39" s="16"/>
      <c r="J39"/>
      <c r="K39"/>
      <c r="L39"/>
      <c r="M39"/>
      <c r="Y39"/>
      <c r="Z39"/>
      <c r="AA39"/>
      <c r="AB39"/>
      <c r="AC39"/>
    </row>
    <row r="40" spans="1:29" s="5" customFormat="1" ht="18" customHeight="1" x14ac:dyDescent="0.25">
      <c r="A40" s="59" t="s">
        <v>19</v>
      </c>
      <c r="B40" s="80"/>
      <c r="C40" s="55" t="s">
        <v>6</v>
      </c>
      <c r="D40" s="56"/>
      <c r="E40" s="52">
        <f>SUM(E41:E42)</f>
        <v>0</v>
      </c>
      <c r="F40" s="52">
        <f>SUM(F41:F42)</f>
        <v>0</v>
      </c>
      <c r="G40" s="16"/>
      <c r="H40" s="16"/>
      <c r="I40" s="16"/>
    </row>
    <row r="41" spans="1:29" s="5" customFormat="1" x14ac:dyDescent="0.25">
      <c r="A41" s="57"/>
      <c r="B41" s="63"/>
      <c r="C41" s="77"/>
      <c r="D41" s="66"/>
      <c r="E41" s="77"/>
      <c r="F41" s="66"/>
      <c r="G41" s="81"/>
      <c r="H41" s="81"/>
      <c r="I41" s="81"/>
    </row>
    <row r="42" spans="1:29" s="5" customFormat="1" x14ac:dyDescent="0.25">
      <c r="A42" s="57"/>
      <c r="B42" s="63"/>
      <c r="C42" s="77"/>
      <c r="D42" s="66"/>
      <c r="E42" s="77"/>
      <c r="F42" s="66"/>
      <c r="G42" s="61"/>
      <c r="H42" s="61"/>
      <c r="I42" s="61"/>
    </row>
    <row r="43" spans="1:29" s="2" customFormat="1" ht="15" customHeight="1" x14ac:dyDescent="0.25">
      <c r="A43" s="39" t="s">
        <v>10</v>
      </c>
      <c r="B43" s="82"/>
      <c r="C43" s="83">
        <f>SUM(C37:C39,C31:C35,C41:C42)</f>
        <v>99</v>
      </c>
      <c r="D43" s="84">
        <f>SUM(D37:D39,D31:D35,D41:D42)</f>
        <v>5</v>
      </c>
      <c r="E43" s="85"/>
      <c r="F43" s="77">
        <f>F30+F36+F40</f>
        <v>30</v>
      </c>
      <c r="G43" s="5"/>
      <c r="H43" s="6"/>
      <c r="I43" s="6"/>
    </row>
    <row r="44" spans="1:29" x14ac:dyDescent="0.25">
      <c r="A44" s="44"/>
      <c r="B44" s="86"/>
      <c r="C44" s="87">
        <f>SUM(C43:D43)</f>
        <v>104</v>
      </c>
      <c r="D44" s="88"/>
      <c r="E44" s="89"/>
      <c r="F44" s="20"/>
      <c r="G44" s="5"/>
      <c r="H44" s="6"/>
      <c r="I44" s="6"/>
      <c r="J44"/>
      <c r="K44"/>
      <c r="L44"/>
      <c r="M44"/>
      <c r="Y44"/>
      <c r="Z44"/>
      <c r="AA44"/>
      <c r="AB44"/>
      <c r="AC44"/>
    </row>
    <row r="45" spans="1:29" x14ac:dyDescent="0.25">
      <c r="A45" s="34" t="s">
        <v>8</v>
      </c>
      <c r="B45" s="68"/>
      <c r="C45" s="83">
        <f>SUM(C31:C35,C37:C38)</f>
        <v>87</v>
      </c>
      <c r="D45" s="84">
        <f>SUM(D31:D35,D37:D38)</f>
        <v>5</v>
      </c>
      <c r="E45" s="90"/>
      <c r="F45" s="91"/>
      <c r="G45" s="5"/>
      <c r="H45" s="6"/>
      <c r="I45" s="6"/>
      <c r="J45"/>
      <c r="K45"/>
      <c r="L45"/>
      <c r="M45"/>
      <c r="Y45"/>
      <c r="Z45"/>
      <c r="AA45"/>
      <c r="AB45"/>
      <c r="AC45"/>
    </row>
    <row r="46" spans="1:29" ht="15.75" thickBot="1" x14ac:dyDescent="0.3">
      <c r="A46" s="30" t="s">
        <v>11</v>
      </c>
      <c r="B46" s="31"/>
      <c r="C46" s="92">
        <f>C43+C25</f>
        <v>327</v>
      </c>
      <c r="D46" s="22">
        <f>D43+D25</f>
        <v>5</v>
      </c>
      <c r="E46" s="93"/>
      <c r="F46" s="94">
        <f>F25+F43</f>
        <v>60</v>
      </c>
      <c r="G46" s="5"/>
      <c r="H46" s="6"/>
      <c r="I46" s="6"/>
      <c r="J46"/>
      <c r="K46"/>
      <c r="L46"/>
      <c r="M46"/>
      <c r="Y46"/>
      <c r="Z46"/>
      <c r="AA46"/>
      <c r="AB46"/>
      <c r="AC46"/>
    </row>
    <row r="47" spans="1:29" x14ac:dyDescent="0.25">
      <c r="A47" s="41"/>
      <c r="B47" s="42"/>
      <c r="C47" s="87">
        <f>SUM(C46:D46)</f>
        <v>332</v>
      </c>
      <c r="D47" s="88"/>
      <c r="E47" s="5"/>
      <c r="F47" s="5"/>
      <c r="G47" s="5"/>
      <c r="H47" s="5"/>
      <c r="I47" s="5"/>
      <c r="J47"/>
      <c r="K47"/>
      <c r="L47"/>
      <c r="M47"/>
      <c r="Y47"/>
      <c r="Z47"/>
      <c r="AA47"/>
      <c r="AB47"/>
      <c r="AC47"/>
    </row>
    <row r="48" spans="1:29" x14ac:dyDescent="0.25">
      <c r="A48" s="95" t="s">
        <v>13</v>
      </c>
      <c r="B48" s="96"/>
      <c r="C48" s="22">
        <f>SUM(C27,C45)</f>
        <v>251</v>
      </c>
      <c r="D48" s="22">
        <f>SUM(D45,D27)</f>
        <v>5</v>
      </c>
      <c r="E48" s="4"/>
      <c r="F48" s="4"/>
      <c r="G48" s="5"/>
      <c r="H48" s="5"/>
      <c r="I48" s="5"/>
      <c r="L48" s="7"/>
      <c r="M48" s="7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7"/>
      <c r="Z48" s="7"/>
      <c r="AA48" s="7"/>
      <c r="AB48" s="7"/>
      <c r="AC48" s="13"/>
    </row>
    <row r="49" spans="1:1" x14ac:dyDescent="0.25">
      <c r="A49" s="15"/>
    </row>
  </sheetData>
  <mergeCells count="31">
    <mergeCell ref="A1:I1"/>
    <mergeCell ref="A40:B40"/>
    <mergeCell ref="H3:H4"/>
    <mergeCell ref="G3:G4"/>
    <mergeCell ref="I3:I4"/>
    <mergeCell ref="G2:H2"/>
    <mergeCell ref="A2:B4"/>
    <mergeCell ref="C2:D2"/>
    <mergeCell ref="E2:F2"/>
    <mergeCell ref="C3:C4"/>
    <mergeCell ref="D3:D4"/>
    <mergeCell ref="E3:E4"/>
    <mergeCell ref="F3:F4"/>
    <mergeCell ref="A36:B36"/>
    <mergeCell ref="C5:F5"/>
    <mergeCell ref="A25:B26"/>
    <mergeCell ref="C26:D26"/>
    <mergeCell ref="A11:B11"/>
    <mergeCell ref="A22:B22"/>
    <mergeCell ref="A6:B6"/>
    <mergeCell ref="A5:B5"/>
    <mergeCell ref="A27:B27"/>
    <mergeCell ref="A29:B29"/>
    <mergeCell ref="C29:F29"/>
    <mergeCell ref="A30:B30"/>
    <mergeCell ref="A48:B48"/>
    <mergeCell ref="A43:B44"/>
    <mergeCell ref="C44:D44"/>
    <mergeCell ref="A45:B45"/>
    <mergeCell ref="A46:B47"/>
    <mergeCell ref="C47:D47"/>
  </mergeCells>
  <conditionalFormatting sqref="F25">
    <cfRule type="cellIs" dxfId="2" priority="3" operator="notEqual">
      <formula>30</formula>
    </cfRule>
  </conditionalFormatting>
  <conditionalFormatting sqref="F43">
    <cfRule type="cellIs" dxfId="1" priority="2" operator="notEqual">
      <formula>30</formula>
    </cfRule>
  </conditionalFormatting>
  <conditionalFormatting sqref="F46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A31:A35 A7:A10 A41:A42 A23:A24 A12:A21 A37:A39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H12:H42 G12:G43 G5:H11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I5:I42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2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1CF3B-AA2F-4999-BFD2-7E7FFD64F0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15656900</vt:r8>
  </property>
  <property fmtid="{D5CDD505-2E9C-101B-9397-08002B2CF9AE}" pid="12" name="_ExtendedDescription">
    <vt:lpwstr/>
  </property>
</Properties>
</file>