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3" documentId="8_{EFB0980C-396B-4915-B937-EA0E076CEAAF}" xr6:coauthVersionLast="47" xr6:coauthVersionMax="47" xr10:uidLastSave="{96917504-0BBE-4B62-B252-F5FD95C58E2D}"/>
  <bookViews>
    <workbookView xWindow="-108" yWindow="-108" windowWidth="23256" windowHeight="13896" tabRatio="769" xr2:uid="{00000000-000D-0000-FFFF-FFFF00000000}"/>
  </bookViews>
  <sheets>
    <sheet name="Maquette et MCC" sheetId="14" r:id="rId1"/>
  </sheets>
  <definedNames>
    <definedName name="_xlnm.Print_Area" localSheetId="0">'Maquette et MCC'!$A$1:$F$48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4" l="1"/>
  <c r="C43" i="14"/>
  <c r="C45" i="14"/>
  <c r="D45" i="14"/>
  <c r="E34" i="14"/>
  <c r="F34" i="14"/>
  <c r="E24" i="14"/>
  <c r="F24" i="14"/>
  <c r="E21" i="14"/>
  <c r="F21" i="14"/>
  <c r="E13" i="14"/>
  <c r="F13" i="14"/>
  <c r="E10" i="14"/>
  <c r="F10" i="14"/>
  <c r="E6" i="14"/>
  <c r="F6" i="14"/>
  <c r="D43" i="14"/>
  <c r="D16" i="14"/>
  <c r="C16" i="14"/>
  <c r="C17" i="14" s="1"/>
  <c r="D48" i="14"/>
  <c r="D46" i="14"/>
  <c r="C48" i="14" l="1"/>
  <c r="C44" i="14"/>
  <c r="F16" i="14"/>
  <c r="F43" i="14"/>
  <c r="F46" i="14" s="1"/>
  <c r="C46" i="14"/>
  <c r="C47" i="14" s="1"/>
</calcChain>
</file>

<file path=xl/sharedStrings.xml><?xml version="1.0" encoding="utf-8"?>
<sst xmlns="http://schemas.openxmlformats.org/spreadsheetml/2006/main" count="66" uniqueCount="45">
  <si>
    <t>DEG/Droit international/M2/Droit international et organisations internationales (MRG501)/FI/Indifférenciée/EDS-INTER/VET: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</si>
  <si>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</si>
  <si>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</si>
  <si>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</si>
  <si>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</si>
  <si>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</si>
  <si>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</si>
  <si>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</si>
  <si>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</si>
  <si>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1: Cours obligatoires</t>
  </si>
  <si>
    <t>Cours obligatoire</t>
  </si>
  <si>
    <t>Droit international général</t>
  </si>
  <si>
    <t>Théories et droit des organisations internationales</t>
  </si>
  <si>
    <t>Droit du contentieux international</t>
  </si>
  <si>
    <t>UE 2 Séminaires obligatoires</t>
  </si>
  <si>
    <t>Théories et pratique du droit international public (1)</t>
  </si>
  <si>
    <t>Droit des organisations internationales</t>
  </si>
  <si>
    <t>Bonifications</t>
  </si>
  <si>
    <t xml:space="preserve"> </t>
  </si>
  <si>
    <t>Langue</t>
  </si>
  <si>
    <t>Expérience en milieu professionnel**</t>
  </si>
  <si>
    <t xml:space="preserve">Total  </t>
  </si>
  <si>
    <t>Volume horaire étudiant</t>
  </si>
  <si>
    <t>Semestre 4</t>
  </si>
  <si>
    <t>UE 1 Séminaires obligatoires</t>
  </si>
  <si>
    <t>Théories et pratique du droit international public (2)</t>
  </si>
  <si>
    <t>UE 2 : Trois séminaires optionnels au choix (dont au moins deux parmi les trois premiers)</t>
  </si>
  <si>
    <t>Cours optionnel</t>
  </si>
  <si>
    <t>Droit des relations économiques internationales*</t>
  </si>
  <si>
    <t>Droit international des espaces et de l'environnement*</t>
  </si>
  <si>
    <t>Protection internationale des droits de la personne humaine*</t>
  </si>
  <si>
    <t>Responsabilité sociétale des entreprises*</t>
  </si>
  <si>
    <t>Droit européen des migrations*</t>
  </si>
  <si>
    <t>Questioning Regional Integration and Human Rights*</t>
  </si>
  <si>
    <t>International and European Social Law*</t>
  </si>
  <si>
    <t>Etudier la guerre*</t>
  </si>
  <si>
    <t>Droit des conflits armés et des opérations*</t>
  </si>
  <si>
    <t>UE 3</t>
  </si>
  <si>
    <t>Grand oral</t>
  </si>
  <si>
    <t>Mémoire</t>
  </si>
  <si>
    <t>* sous réserve accord directeur formation au vu projet pédagogique</t>
  </si>
  <si>
    <t>** stage obligatoire d'1 mois minimum,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</si>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</sst>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1"/>
      <color rgb="FFE26B0A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14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1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/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2" xfId="0" applyBorder="1"/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5" borderId="0" xfId="0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49"/>
  <sheetViews>
    <sheetView tabSelected="1" zoomScale="80" zoomScaleNormal="80" workbookViewId="0">
      <selection sqref="A1:F1"/>
    </sheetView>
  </sheetViews>
  <sheetFormatPr defaultColWidth="11.42578125" defaultRowHeight="15"/>
  <cols>
    <col min="1" max="1" width="21" style="3" customWidth="1"/>
    <col min="2" max="2" width="69.42578125" style="6" bestFit="1" customWidth="1"/>
    <col min="3" max="3" width="7.5703125" customWidth="1"/>
    <col min="4" max="4" width="7.42578125" customWidth="1"/>
    <col min="5" max="6" width="6.5703125" customWidth="1"/>
  </cols>
  <sheetData>
    <row r="1" spans="1:6" ht="42.75" customHeight="1">
      <c r="A1" s="66" t="s">
        <v>0</v>
      </c>
      <c r="B1" s="67"/>
      <c r="C1" s="67"/>
      <c r="D1" s="67"/>
      <c r="E1" s="67"/>
      <c r="F1" s="67"/>
    </row>
    <row r="2" spans="1:6" ht="47.25" customHeight="1">
      <c r="A2" s="65" t="s">
        <v>1</v>
      </c>
      <c r="B2" s="68"/>
      <c r="C2" s="73" t="s">
        <v>2</v>
      </c>
      <c r="D2" s="74"/>
      <c r="E2" s="75" t="s">
        <v>3</v>
      </c>
      <c r="F2" s="76"/>
    </row>
    <row r="3" spans="1:6" ht="90" customHeight="1">
      <c r="A3" s="69"/>
      <c r="B3" s="70"/>
      <c r="C3" s="77" t="s">
        <v>4</v>
      </c>
      <c r="D3" s="77" t="s">
        <v>5</v>
      </c>
      <c r="E3" s="79" t="s">
        <v>6</v>
      </c>
      <c r="F3" s="81" t="s">
        <v>7</v>
      </c>
    </row>
    <row r="4" spans="1:6" s="1" customFormat="1" ht="94.5" customHeight="1">
      <c r="A4" s="71"/>
      <c r="B4" s="72"/>
      <c r="C4" s="78"/>
      <c r="D4" s="78"/>
      <c r="E4" s="80"/>
      <c r="F4" s="82"/>
    </row>
    <row r="5" spans="1:6" ht="15.75" customHeight="1">
      <c r="A5" s="94" t="s">
        <v>8</v>
      </c>
      <c r="B5" s="95"/>
      <c r="C5" s="86"/>
      <c r="D5" s="87"/>
      <c r="E5" s="87"/>
      <c r="F5" s="87"/>
    </row>
    <row r="6" spans="1:6" ht="18" customHeight="1">
      <c r="A6" s="92" t="s">
        <v>9</v>
      </c>
      <c r="B6" s="93"/>
      <c r="C6" s="22"/>
      <c r="D6" s="23"/>
      <c r="E6" s="57">
        <f>SUM(E7:E9)</f>
        <v>9</v>
      </c>
      <c r="F6" s="25">
        <f>SUM(F7:F9)</f>
        <v>18</v>
      </c>
    </row>
    <row r="7" spans="1:6" ht="18" customHeight="1">
      <c r="A7" s="26" t="s">
        <v>10</v>
      </c>
      <c r="B7" s="7" t="s">
        <v>11</v>
      </c>
      <c r="C7" s="17">
        <v>24</v>
      </c>
      <c r="D7" s="34">
        <v>0</v>
      </c>
      <c r="E7" s="27">
        <v>3</v>
      </c>
      <c r="F7" s="9">
        <v>6</v>
      </c>
    </row>
    <row r="8" spans="1:6" ht="18" customHeight="1">
      <c r="A8" s="26" t="s">
        <v>10</v>
      </c>
      <c r="B8" s="7" t="s">
        <v>12</v>
      </c>
      <c r="C8" s="17">
        <v>24</v>
      </c>
      <c r="D8" s="34">
        <v>0</v>
      </c>
      <c r="E8" s="28">
        <v>3</v>
      </c>
      <c r="F8" s="9">
        <v>6</v>
      </c>
    </row>
    <row r="9" spans="1:6" ht="18" customHeight="1">
      <c r="A9" s="26" t="s">
        <v>10</v>
      </c>
      <c r="B9" s="7" t="s">
        <v>13</v>
      </c>
      <c r="C9" s="17">
        <v>24</v>
      </c>
      <c r="D9" s="34">
        <v>0</v>
      </c>
      <c r="E9" s="58">
        <v>3</v>
      </c>
      <c r="F9" s="9">
        <v>6</v>
      </c>
    </row>
    <row r="10" spans="1:6" ht="18" customHeight="1">
      <c r="A10" s="90" t="s">
        <v>14</v>
      </c>
      <c r="B10" s="91"/>
      <c r="C10" s="29"/>
      <c r="D10" s="23"/>
      <c r="E10" s="24">
        <f>SUM(E11:E12)</f>
        <v>6</v>
      </c>
      <c r="F10" s="30">
        <f>SUM(F11:F12)</f>
        <v>12</v>
      </c>
    </row>
    <row r="11" spans="1:6" ht="18" customHeight="1">
      <c r="A11" s="26" t="s">
        <v>10</v>
      </c>
      <c r="B11" s="59" t="s">
        <v>15</v>
      </c>
      <c r="C11" s="17">
        <v>24</v>
      </c>
      <c r="D11" s="17">
        <v>0</v>
      </c>
      <c r="E11" s="27">
        <v>3</v>
      </c>
      <c r="F11" s="9">
        <v>6</v>
      </c>
    </row>
    <row r="12" spans="1:6" ht="18" customHeight="1">
      <c r="A12" s="26" t="s">
        <v>10</v>
      </c>
      <c r="B12" s="59" t="s">
        <v>16</v>
      </c>
      <c r="C12" s="17">
        <v>24</v>
      </c>
      <c r="D12" s="17">
        <v>0</v>
      </c>
      <c r="E12" s="17">
        <v>3</v>
      </c>
      <c r="F12" s="9">
        <v>6</v>
      </c>
    </row>
    <row r="13" spans="1:6" ht="18" customHeight="1">
      <c r="A13" s="63" t="s">
        <v>17</v>
      </c>
      <c r="B13" s="91"/>
      <c r="C13" s="29" t="s">
        <v>18</v>
      </c>
      <c r="D13" s="23"/>
      <c r="E13" s="24">
        <f>SUM(E14:E15)</f>
        <v>0</v>
      </c>
      <c r="F13" s="30">
        <f>SUM(F14:F15)</f>
        <v>0</v>
      </c>
    </row>
    <row r="14" spans="1:6" ht="18" customHeight="1">
      <c r="A14" s="26"/>
      <c r="B14" s="7" t="s">
        <v>19</v>
      </c>
      <c r="C14" s="28"/>
      <c r="D14" s="9"/>
      <c r="E14" s="27"/>
      <c r="F14" s="9"/>
    </row>
    <row r="15" spans="1:6">
      <c r="A15" s="26"/>
      <c r="B15" s="7" t="s">
        <v>20</v>
      </c>
      <c r="C15" s="28"/>
      <c r="D15" s="9"/>
      <c r="E15" s="28"/>
      <c r="F15" s="9"/>
    </row>
    <row r="16" spans="1:6" s="3" customFormat="1">
      <c r="A16" s="81" t="s">
        <v>21</v>
      </c>
      <c r="B16" s="88"/>
      <c r="C16" s="16">
        <f>SUM(C7:C9,C11:C12,C14:C15)</f>
        <v>120</v>
      </c>
      <c r="D16" s="10">
        <f>SUM(D7:D9,D11:D12,D14:D15)</f>
        <v>0</v>
      </c>
      <c r="E16" s="27"/>
      <c r="F16" s="33">
        <f>F6+F10+F13</f>
        <v>30</v>
      </c>
    </row>
    <row r="17" spans="1:6" s="3" customFormat="1">
      <c r="A17" s="82"/>
      <c r="B17" s="89"/>
      <c r="C17" s="75">
        <f>SUM(C16:D16)</f>
        <v>120</v>
      </c>
      <c r="D17" s="85"/>
      <c r="E17" s="34"/>
      <c r="F17" s="32"/>
    </row>
    <row r="18" spans="1:6" ht="19.5" customHeight="1">
      <c r="A18" s="75" t="s">
        <v>22</v>
      </c>
      <c r="B18" s="76"/>
      <c r="C18" s="10">
        <f>SUM(C7:C9,C11:C12)</f>
        <v>120</v>
      </c>
      <c r="D18" s="10">
        <v>0</v>
      </c>
      <c r="E18" s="35"/>
      <c r="F18" s="11"/>
    </row>
    <row r="19" spans="1:6" ht="18" customHeight="1">
      <c r="A19" s="8"/>
      <c r="B19" s="8"/>
      <c r="C19" s="8"/>
      <c r="D19" s="8"/>
      <c r="E19" s="9"/>
      <c r="F19" s="8"/>
    </row>
    <row r="20" spans="1:6">
      <c r="A20" s="96" t="s">
        <v>23</v>
      </c>
      <c r="B20" s="97"/>
      <c r="C20" s="86"/>
      <c r="D20" s="87"/>
      <c r="E20" s="87"/>
      <c r="F20" s="87"/>
    </row>
    <row r="21" spans="1:6">
      <c r="A21" s="90" t="s">
        <v>24</v>
      </c>
      <c r="B21" s="91"/>
      <c r="C21" s="29"/>
      <c r="D21" s="23"/>
      <c r="E21" s="24">
        <f>SUM(E22:E23)</f>
        <v>3</v>
      </c>
      <c r="F21" s="37">
        <f>SUM(F22:F23)</f>
        <v>6</v>
      </c>
    </row>
    <row r="22" spans="1:6">
      <c r="A22" s="26" t="s">
        <v>10</v>
      </c>
      <c r="B22" s="60" t="s">
        <v>25</v>
      </c>
      <c r="C22" s="31">
        <v>12</v>
      </c>
      <c r="D22" s="31">
        <v>0</v>
      </c>
      <c r="E22" s="31">
        <v>1.5</v>
      </c>
      <c r="F22" s="31">
        <v>3</v>
      </c>
    </row>
    <row r="23" spans="1:6" ht="18" customHeight="1">
      <c r="A23" s="26" t="s">
        <v>10</v>
      </c>
      <c r="B23" s="60" t="s">
        <v>16</v>
      </c>
      <c r="C23" s="31">
        <v>12</v>
      </c>
      <c r="D23" s="31">
        <v>0</v>
      </c>
      <c r="E23" s="31">
        <v>1.5</v>
      </c>
      <c r="F23" s="31">
        <v>3</v>
      </c>
    </row>
    <row r="24" spans="1:6" ht="18" customHeight="1">
      <c r="A24" s="83" t="s">
        <v>26</v>
      </c>
      <c r="B24" s="84"/>
      <c r="C24" s="51"/>
      <c r="D24" s="52"/>
      <c r="E24" s="24">
        <f>SUM(E25:E27)</f>
        <v>3</v>
      </c>
      <c r="F24" s="42">
        <f>SUM(F25:F27)</f>
        <v>6</v>
      </c>
    </row>
    <row r="25" spans="1:6" ht="18" customHeight="1">
      <c r="A25" s="53" t="s">
        <v>27</v>
      </c>
      <c r="B25" s="61" t="s">
        <v>28</v>
      </c>
      <c r="C25" s="39">
        <v>24</v>
      </c>
      <c r="D25" s="40">
        <v>0</v>
      </c>
      <c r="E25" s="31">
        <v>1</v>
      </c>
      <c r="F25" s="31">
        <v>2</v>
      </c>
    </row>
    <row r="26" spans="1:6" ht="18" customHeight="1">
      <c r="A26" s="53" t="s">
        <v>27</v>
      </c>
      <c r="B26" s="7" t="s">
        <v>29</v>
      </c>
      <c r="C26" s="31">
        <v>24</v>
      </c>
      <c r="D26" s="31">
        <v>0</v>
      </c>
      <c r="E26" s="31">
        <v>1</v>
      </c>
      <c r="F26" s="31">
        <v>2</v>
      </c>
    </row>
    <row r="27" spans="1:6" ht="18" customHeight="1">
      <c r="A27" s="53" t="s">
        <v>27</v>
      </c>
      <c r="B27" s="62" t="s">
        <v>30</v>
      </c>
      <c r="C27" s="31">
        <v>24</v>
      </c>
      <c r="D27" s="31">
        <v>0</v>
      </c>
      <c r="E27" s="31">
        <v>1</v>
      </c>
      <c r="F27" s="31">
        <v>2</v>
      </c>
    </row>
    <row r="28" spans="1:6" ht="18" customHeight="1">
      <c r="A28" s="53" t="s">
        <v>27</v>
      </c>
      <c r="B28" s="61" t="s">
        <v>31</v>
      </c>
      <c r="C28" s="31">
        <v>20</v>
      </c>
      <c r="D28" s="31">
        <v>0</v>
      </c>
      <c r="E28" s="31">
        <v>1</v>
      </c>
      <c r="F28" s="31">
        <v>2</v>
      </c>
    </row>
    <row r="29" spans="1:6" ht="18" customHeight="1">
      <c r="A29" s="53" t="s">
        <v>27</v>
      </c>
      <c r="B29" s="61" t="s">
        <v>32</v>
      </c>
      <c r="C29" s="31">
        <v>24</v>
      </c>
      <c r="D29" s="31">
        <v>0</v>
      </c>
      <c r="E29" s="31">
        <v>1</v>
      </c>
      <c r="F29" s="31">
        <v>2</v>
      </c>
    </row>
    <row r="30" spans="1:6" ht="18" customHeight="1">
      <c r="A30" s="53" t="s">
        <v>27</v>
      </c>
      <c r="B30" s="61" t="s">
        <v>33</v>
      </c>
      <c r="C30" s="43">
        <v>15</v>
      </c>
      <c r="D30" s="31">
        <v>0</v>
      </c>
      <c r="E30" s="31">
        <v>1</v>
      </c>
      <c r="F30" s="31">
        <v>2</v>
      </c>
    </row>
    <row r="31" spans="1:6" ht="18" customHeight="1">
      <c r="A31" s="53" t="s">
        <v>27</v>
      </c>
      <c r="B31" s="62" t="s">
        <v>34</v>
      </c>
      <c r="C31" s="31">
        <v>24</v>
      </c>
      <c r="D31" s="31">
        <v>0</v>
      </c>
      <c r="E31" s="31">
        <v>1</v>
      </c>
      <c r="F31" s="31">
        <v>2</v>
      </c>
    </row>
    <row r="32" spans="1:6" ht="18" customHeight="1">
      <c r="A32" s="53" t="s">
        <v>27</v>
      </c>
      <c r="B32" s="7" t="s">
        <v>35</v>
      </c>
      <c r="C32" s="31">
        <v>26</v>
      </c>
      <c r="D32" s="31">
        <v>0</v>
      </c>
      <c r="E32" s="31">
        <v>1</v>
      </c>
      <c r="F32" s="31">
        <v>2</v>
      </c>
    </row>
    <row r="33" spans="1:6" ht="18" customHeight="1">
      <c r="A33" s="53" t="s">
        <v>27</v>
      </c>
      <c r="B33" s="21" t="s">
        <v>36</v>
      </c>
      <c r="C33" s="54">
        <v>26</v>
      </c>
      <c r="D33" s="55">
        <v>0</v>
      </c>
      <c r="E33" s="1">
        <v>1</v>
      </c>
      <c r="F33" s="38">
        <v>2</v>
      </c>
    </row>
    <row r="34" spans="1:6" ht="18" customHeight="1">
      <c r="A34" s="63" t="s">
        <v>37</v>
      </c>
      <c r="B34" s="64"/>
      <c r="C34" s="47" t="s">
        <v>18</v>
      </c>
      <c r="D34" s="13"/>
      <c r="E34" s="24">
        <f>SUM(E35:E36)</f>
        <v>9</v>
      </c>
      <c r="F34" s="25">
        <f>SUM(F35:F36)</f>
        <v>18</v>
      </c>
    </row>
    <row r="35" spans="1:6">
      <c r="A35" s="26"/>
      <c r="B35" s="7" t="s">
        <v>38</v>
      </c>
      <c r="C35" s="40">
        <v>0</v>
      </c>
      <c r="D35" s="36">
        <v>0</v>
      </c>
      <c r="E35" s="40">
        <v>3</v>
      </c>
      <c r="F35" s="36">
        <v>6</v>
      </c>
    </row>
    <row r="36" spans="1:6">
      <c r="A36" s="26"/>
      <c r="B36" s="7" t="s">
        <v>39</v>
      </c>
      <c r="C36" s="40">
        <v>0</v>
      </c>
      <c r="D36" s="36">
        <v>0</v>
      </c>
      <c r="E36" s="40">
        <v>6</v>
      </c>
      <c r="F36" s="36">
        <v>12</v>
      </c>
    </row>
    <row r="37" spans="1:6" ht="18" customHeight="1">
      <c r="A37" s="63" t="s">
        <v>17</v>
      </c>
      <c r="B37" s="64"/>
      <c r="C37" s="44" t="s">
        <v>18</v>
      </c>
      <c r="D37" s="45"/>
      <c r="E37" s="43"/>
      <c r="F37" s="43"/>
    </row>
    <row r="38" spans="1:6">
      <c r="A38" s="26"/>
      <c r="B38" s="7" t="s">
        <v>19</v>
      </c>
      <c r="C38" s="31"/>
      <c r="D38" s="31"/>
      <c r="E38" s="31"/>
      <c r="F38" s="31"/>
    </row>
    <row r="39" spans="1:6">
      <c r="A39" s="26"/>
      <c r="B39" s="7" t="s">
        <v>20</v>
      </c>
      <c r="C39" s="31"/>
      <c r="D39" s="31"/>
      <c r="E39" s="31"/>
      <c r="F39" s="31"/>
    </row>
    <row r="40" spans="1:6" ht="18" customHeight="1">
      <c r="A40" s="26"/>
      <c r="B40" s="56"/>
      <c r="C40" s="41"/>
      <c r="D40" s="41"/>
      <c r="E40" s="41"/>
      <c r="F40" s="41"/>
    </row>
    <row r="41" spans="1:6" ht="18" customHeight="1">
      <c r="A41" s="46"/>
      <c r="B41" s="56" t="s">
        <v>40</v>
      </c>
      <c r="C41" s="31"/>
      <c r="D41" s="31"/>
      <c r="E41" s="31"/>
      <c r="F41" s="31"/>
    </row>
    <row r="42" spans="1:6" ht="18" customHeight="1">
      <c r="A42" s="46"/>
      <c r="B42" s="56" t="s">
        <v>41</v>
      </c>
      <c r="C42" s="31"/>
      <c r="D42" s="31"/>
      <c r="E42" s="31"/>
      <c r="F42" s="31"/>
    </row>
    <row r="43" spans="1:6" s="3" customFormat="1" ht="15" customHeight="1">
      <c r="A43" s="81" t="s">
        <v>42</v>
      </c>
      <c r="B43" s="100"/>
      <c r="C43" s="14">
        <f>SUM(C38:C40,C25:C33,C22:C23,C35:C36)</f>
        <v>231</v>
      </c>
      <c r="D43" s="2">
        <f>SUM(D38:D40,D25:D33,D22:D23,D35:D36)</f>
        <v>0</v>
      </c>
      <c r="E43" s="4"/>
      <c r="F43" s="48">
        <f>F21+F24+F37+F34</f>
        <v>30</v>
      </c>
    </row>
    <row r="44" spans="1:6">
      <c r="A44" s="82"/>
      <c r="B44" s="101"/>
      <c r="C44" s="102">
        <f>SUM(C43:D43)</f>
        <v>231</v>
      </c>
      <c r="D44" s="103"/>
      <c r="E44" s="12"/>
      <c r="F44" s="49"/>
    </row>
    <row r="45" spans="1:6">
      <c r="A45" s="75" t="s">
        <v>22</v>
      </c>
      <c r="B45" s="85"/>
      <c r="C45" s="14">
        <f>SUM(C22:C23,C25:C27,C35:C36)</f>
        <v>96</v>
      </c>
      <c r="D45" s="14">
        <f>SUM(D22:D23,D25:D27,D35:D36)</f>
        <v>0</v>
      </c>
      <c r="E45" s="5"/>
      <c r="F45" s="19"/>
    </row>
    <row r="46" spans="1:6">
      <c r="A46" s="65" t="s">
        <v>43</v>
      </c>
      <c r="B46" s="68"/>
      <c r="C46" s="15">
        <f>C43+C16</f>
        <v>351</v>
      </c>
      <c r="D46" s="10">
        <f>D43+D16</f>
        <v>0</v>
      </c>
      <c r="E46" s="50"/>
      <c r="F46" s="20">
        <f>F16+F43</f>
        <v>60</v>
      </c>
    </row>
    <row r="47" spans="1:6">
      <c r="A47" s="71"/>
      <c r="B47" s="72"/>
      <c r="C47" s="102">
        <f>SUM(C46:D46)</f>
        <v>351</v>
      </c>
      <c r="D47" s="103"/>
    </row>
    <row r="48" spans="1:6">
      <c r="A48" s="98" t="s">
        <v>44</v>
      </c>
      <c r="B48" s="99"/>
      <c r="C48" s="10">
        <f>SUM(C18,C45)</f>
        <v>216</v>
      </c>
      <c r="D48" s="10">
        <f>SUM(D45,D18)</f>
        <v>0</v>
      </c>
      <c r="E48" s="8"/>
      <c r="F48" s="8"/>
    </row>
    <row r="49" spans="1:1">
      <c r="A49" s="18"/>
    </row>
  </sheetData>
  <mergeCells count="28">
    <mergeCell ref="A48:B48"/>
    <mergeCell ref="A43:B44"/>
    <mergeCell ref="C44:D44"/>
    <mergeCell ref="A45:B45"/>
    <mergeCell ref="A46:B47"/>
    <mergeCell ref="C47:D47"/>
    <mergeCell ref="A18:B18"/>
    <mergeCell ref="A20:B20"/>
    <mergeCell ref="C20:F20"/>
    <mergeCell ref="A21:B21"/>
    <mergeCell ref="A24:B24"/>
    <mergeCell ref="C5:F5"/>
    <mergeCell ref="A16:B17"/>
    <mergeCell ref="C17:D17"/>
    <mergeCell ref="A10:B10"/>
    <mergeCell ref="A13:B13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37:B37"/>
    <mergeCell ref="A34:B34"/>
  </mergeCells>
  <conditionalFormatting sqref="F16">
    <cfRule type="cellIs" dxfId="2" priority="3" operator="notEqual">
      <formula>30</formula>
    </cfRule>
  </conditionalFormatting>
  <conditionalFormatting sqref="F43">
    <cfRule type="cellIs" dxfId="1" priority="2" operator="notEqual">
      <formula>30</formula>
    </cfRule>
  </conditionalFormatting>
  <conditionalFormatting sqref="F46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A14:A15 A22:A23 A11:A12 A38:A42 A7:A9 A25:A36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BA9ABE96-1917-4368-AF57-9C0A2EAC6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15660800</vt:r8>
  </property>
  <property fmtid="{D5CDD505-2E9C-101B-9397-08002B2CF9AE}" pid="12" name="_ExtendedDescription">
    <vt:lpwstr/>
  </property>
</Properties>
</file>