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13_ncr:1_{7D8FE56E-CD4B-4420-8746-15E85125FDFE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MCC'!$A$1:$AA$42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4" l="1"/>
  <c r="F30" i="14"/>
  <c r="F27" i="14"/>
  <c r="D39" i="14"/>
  <c r="C39" i="14"/>
  <c r="D21" i="14"/>
  <c r="C21" i="14"/>
  <c r="C42" i="14" s="1"/>
  <c r="C19" i="14"/>
  <c r="C20" i="14" s="1"/>
  <c r="F13" i="14"/>
  <c r="E13" i="14"/>
  <c r="E9" i="14"/>
  <c r="F9" i="14"/>
  <c r="F6" i="14"/>
  <c r="E6" i="14"/>
  <c r="F16" i="14"/>
  <c r="C37" i="14"/>
  <c r="D37" i="14"/>
  <c r="F34" i="14"/>
  <c r="E34" i="14"/>
  <c r="F24" i="14"/>
  <c r="D19" i="14"/>
  <c r="E24" i="14"/>
  <c r="E16" i="14"/>
  <c r="F37" i="14" l="1"/>
  <c r="D42" i="14"/>
  <c r="D40" i="14"/>
  <c r="C40" i="14"/>
  <c r="C41" i="14"/>
  <c r="C38" i="14"/>
  <c r="F19" i="14"/>
  <c r="F40" i="14" l="1"/>
</calcChain>
</file>

<file path=xl/sharedStrings.xml><?xml version="1.0" encoding="utf-8"?>
<sst xmlns="http://schemas.openxmlformats.org/spreadsheetml/2006/main" count="60" uniqueCount="45">
  <si>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</si>
  <si>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</si>
  <si>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</si>
  <si>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</si>
  <si>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</si>
  <si>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</si>
  <si>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</si>
  <si>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</si>
  <si>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</si>
  <si>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</si>
  <si>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</si>
  <si>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</si>
  <si>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</si>
  <si>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</si>
  <si>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</si>
  <si>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</si>
  <si>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Session 1</t>
  </si>
  <si>
    <t>Evaluation</t>
  </si>
  <si>
    <t>Volume horaire encadré</t>
  </si>
  <si>
    <t>Bonifications</t>
  </si>
  <si>
    <t>UE 1 Cours obligatoires</t>
  </si>
  <si>
    <t>UE 2 Cours obligatoires</t>
  </si>
  <si>
    <t>UE 2 Un séminaire au choix</t>
  </si>
  <si>
    <t>Théories() et pratique(s) de l'intégration européenne</t>
  </si>
  <si>
    <t>Charte des droits fondamentaux de l'Union européenne</t>
  </si>
  <si>
    <t>La Convention européenne des droits de l'homme in context</t>
  </si>
  <si>
    <t>Droit du contentieux de l'Union européenne</t>
  </si>
  <si>
    <t>Droit de la non-discrimination en Europe</t>
  </si>
  <si>
    <t>Droits de l'Homme et défis contemporains
- Intelligence Artificielle et droits de l'homme
- Entreprises et droits de l'homme</t>
  </si>
  <si>
    <t>Institutions et démocratie européenne</t>
  </si>
  <si>
    <t>Langue</t>
  </si>
  <si>
    <t>UE 3 Un séminaire au choix</t>
  </si>
  <si>
    <t>UE 3 Mémoire ou stage</t>
  </si>
  <si>
    <t>Droit européen des migrations</t>
  </si>
  <si>
    <t>International and European Social Law</t>
  </si>
  <si>
    <t>Protection internationale des droits de la personne humaine</t>
  </si>
  <si>
    <t>Mémoire ou stage</t>
  </si>
  <si>
    <t>Expérience en milieu professionnel*</t>
  </si>
  <si>
    <t>*Stage obligatoire d'1 mois minimum si non réalisé en M1</t>
  </si>
  <si>
    <t>Questioning Regional Integration and Human Rights*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</si>
  <si>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</si>
  <si>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</si>
  <si>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</si>
  <si>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M2 Droit de l'Homme et Union européenne</t>
  </si>
  <si>
    <t xml:space="preserve">UE 1 Cours obligatoires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</si>
</sst>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/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/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16" xfId="0" applyFont="1" applyFill="1" applyBorder="1" applyAlignment="1" applyProtection="1">
      <alignment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5" xfId="0" applyFill="1" applyBorder="1"/>
    <xf numFmtId="0" fontId="0" fillId="2" borderId="10" xfId="0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/>
    <xf numFmtId="0" fontId="0" fillId="2" borderId="2" xfId="0" applyFill="1" applyBorder="1"/>
    <xf numFmtId="0" fontId="0" fillId="2" borderId="12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3" xfId="0" applyFill="1" applyBorder="1"/>
    <xf numFmtId="0" fontId="9" fillId="2" borderId="1" xfId="0" applyFont="1" applyFill="1" applyBorder="1" applyAlignment="1">
      <alignment vertical="center" wrapText="1"/>
    </xf>
    <xf numFmtId="0" fontId="0" fillId="2" borderId="16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A43"/>
  <sheetViews>
    <sheetView tabSelected="1" zoomScale="90" zoomScaleNormal="90" workbookViewId="0">
      <selection activeCell="C3" sqref="C1:C1048576"/>
    </sheetView>
  </sheetViews>
  <sheetFormatPr baseColWidth="10" defaultRowHeight="15" x14ac:dyDescent="0.25"/>
  <cols>
    <col min="1" max="1" width="21" style="2" customWidth="1"/>
    <col min="2" max="2" width="67.5703125" style="3" customWidth="1"/>
    <col min="3" max="3" width="7.5703125" customWidth="1"/>
    <col min="4" max="4" width="7.42578125" customWidth="1"/>
    <col min="5" max="6" width="6.5703125" customWidth="1"/>
    <col min="7" max="7" width="12.5703125" customWidth="1"/>
    <col min="8" max="8" width="15.5703125" customWidth="1"/>
    <col min="9" max="9" width="13.42578125" customWidth="1"/>
    <col min="10" max="11" width="18.7109375" style="1" customWidth="1"/>
    <col min="12" max="13" width="5.5703125" customWidth="1"/>
    <col min="14" max="14" width="21.7109375" customWidth="1"/>
    <col min="15" max="16" width="5.5703125" customWidth="1"/>
    <col min="17" max="19" width="6.5703125" customWidth="1"/>
    <col min="20" max="20" width="8.42578125" customWidth="1"/>
    <col min="21" max="22" width="6.5703125" customWidth="1"/>
    <col min="23" max="23" width="12.28515625" style="1" customWidth="1"/>
    <col min="24" max="24" width="15" style="1" customWidth="1"/>
    <col min="25" max="25" width="15.7109375" style="1" customWidth="1"/>
    <col min="26" max="26" width="15.5703125" style="1" customWidth="1"/>
    <col min="27" max="27" width="14.7109375" style="14" customWidth="1"/>
  </cols>
  <sheetData>
    <row r="1" spans="1:27" s="5" customFormat="1" ht="42.75" customHeight="1" x14ac:dyDescent="0.25">
      <c r="A1" s="33" t="s">
        <v>43</v>
      </c>
      <c r="B1" s="34"/>
      <c r="C1" s="34"/>
      <c r="D1" s="34"/>
      <c r="E1" s="34"/>
      <c r="F1" s="34"/>
      <c r="G1" s="34"/>
      <c r="H1" s="34"/>
      <c r="I1" s="34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47.25" customHeight="1" x14ac:dyDescent="0.25">
      <c r="A2" s="35" t="s">
        <v>4</v>
      </c>
      <c r="B2" s="36"/>
      <c r="C2" s="37" t="s">
        <v>18</v>
      </c>
      <c r="D2" s="38"/>
      <c r="E2" s="39" t="s">
        <v>17</v>
      </c>
      <c r="F2" s="40"/>
      <c r="G2" s="27" t="s">
        <v>16</v>
      </c>
      <c r="H2" s="27"/>
      <c r="I2" s="24" t="s">
        <v>14</v>
      </c>
      <c r="J2"/>
      <c r="K2"/>
      <c r="W2"/>
      <c r="X2"/>
      <c r="Y2"/>
      <c r="Z2"/>
      <c r="AA2"/>
    </row>
    <row r="3" spans="1:27" ht="90" customHeight="1" x14ac:dyDescent="0.25">
      <c r="A3" s="41"/>
      <c r="B3" s="42"/>
      <c r="C3" s="25" t="s">
        <v>1</v>
      </c>
      <c r="D3" s="25" t="s">
        <v>2</v>
      </c>
      <c r="E3" s="43" t="s">
        <v>12</v>
      </c>
      <c r="F3" s="44" t="s">
        <v>7</v>
      </c>
      <c r="G3" s="45" t="s">
        <v>40</v>
      </c>
      <c r="H3" s="45" t="s">
        <v>41</v>
      </c>
      <c r="I3" s="45" t="s">
        <v>42</v>
      </c>
      <c r="J3"/>
      <c r="K3"/>
      <c r="W3"/>
      <c r="X3"/>
      <c r="Y3"/>
      <c r="Z3"/>
      <c r="AA3"/>
    </row>
    <row r="4" spans="1:27" s="1" customFormat="1" ht="94.5" customHeight="1" x14ac:dyDescent="0.25">
      <c r="A4" s="46"/>
      <c r="B4" s="47"/>
      <c r="C4" s="26"/>
      <c r="D4" s="26"/>
      <c r="E4" s="48"/>
      <c r="F4" s="49"/>
      <c r="G4" s="50"/>
      <c r="H4" s="50"/>
      <c r="I4" s="50"/>
    </row>
    <row r="5" spans="1:27" ht="15.75" customHeight="1" x14ac:dyDescent="0.25">
      <c r="A5" s="28" t="s">
        <v>0</v>
      </c>
      <c r="B5" s="29"/>
      <c r="C5" s="51"/>
      <c r="D5" s="52"/>
      <c r="E5" s="52"/>
      <c r="F5" s="52"/>
      <c r="G5" s="10"/>
      <c r="H5" s="10"/>
      <c r="I5" s="10"/>
      <c r="J5"/>
      <c r="K5"/>
      <c r="W5"/>
      <c r="X5"/>
      <c r="Y5"/>
      <c r="Z5"/>
      <c r="AA5"/>
    </row>
    <row r="6" spans="1:27" ht="18" customHeight="1" x14ac:dyDescent="0.25">
      <c r="A6" s="53" t="s">
        <v>44</v>
      </c>
      <c r="B6" s="54"/>
      <c r="C6" s="55"/>
      <c r="D6" s="56"/>
      <c r="E6" s="57">
        <f>SUM(E7:E8)</f>
        <v>2</v>
      </c>
      <c r="F6" s="57">
        <f>SUM(F7:F8)</f>
        <v>10</v>
      </c>
      <c r="G6" s="58"/>
      <c r="H6" s="58"/>
      <c r="I6" s="58"/>
      <c r="J6"/>
      <c r="K6"/>
      <c r="W6"/>
      <c r="X6"/>
      <c r="Y6"/>
      <c r="Z6"/>
      <c r="AA6"/>
    </row>
    <row r="7" spans="1:27" x14ac:dyDescent="0.25">
      <c r="A7" s="15" t="s">
        <v>5</v>
      </c>
      <c r="B7" s="59" t="s">
        <v>23</v>
      </c>
      <c r="C7" s="8">
        <v>24</v>
      </c>
      <c r="D7" s="8">
        <v>0</v>
      </c>
      <c r="E7" s="8">
        <v>1</v>
      </c>
      <c r="F7" s="8">
        <v>5</v>
      </c>
      <c r="G7" s="10"/>
      <c r="H7" s="10"/>
      <c r="I7" s="10"/>
      <c r="J7"/>
      <c r="K7"/>
      <c r="W7"/>
      <c r="X7"/>
      <c r="Y7"/>
      <c r="Z7"/>
      <c r="AA7"/>
    </row>
    <row r="8" spans="1:27" ht="18" customHeight="1" x14ac:dyDescent="0.25">
      <c r="A8" s="15" t="s">
        <v>5</v>
      </c>
      <c r="B8" s="59" t="s">
        <v>24</v>
      </c>
      <c r="C8" s="8">
        <v>24</v>
      </c>
      <c r="D8" s="8">
        <v>0</v>
      </c>
      <c r="E8" s="8">
        <v>1</v>
      </c>
      <c r="F8" s="8">
        <v>5</v>
      </c>
      <c r="G8" s="10"/>
      <c r="H8" s="10"/>
      <c r="I8" s="10"/>
      <c r="J8"/>
      <c r="K8"/>
      <c r="W8"/>
      <c r="X8"/>
      <c r="Y8"/>
      <c r="Z8"/>
      <c r="AA8"/>
    </row>
    <row r="9" spans="1:27" ht="18" customHeight="1" x14ac:dyDescent="0.25">
      <c r="A9" s="53" t="s">
        <v>21</v>
      </c>
      <c r="B9" s="60"/>
      <c r="C9" s="61"/>
      <c r="D9" s="62"/>
      <c r="E9" s="57">
        <f>SUM(E10:E12)</f>
        <v>3</v>
      </c>
      <c r="F9" s="57">
        <f>SUM(F10:F12)</f>
        <v>15</v>
      </c>
      <c r="G9" s="10"/>
      <c r="H9" s="10"/>
      <c r="I9" s="10"/>
      <c r="J9"/>
      <c r="K9"/>
      <c r="W9"/>
      <c r="X9"/>
      <c r="Y9"/>
      <c r="Z9"/>
      <c r="AA9"/>
    </row>
    <row r="10" spans="1:27" ht="18" customHeight="1" x14ac:dyDescent="0.25">
      <c r="A10" s="16" t="s">
        <v>5</v>
      </c>
      <c r="B10" s="9" t="s">
        <v>25</v>
      </c>
      <c r="C10" s="8">
        <v>24</v>
      </c>
      <c r="D10" s="8">
        <v>0</v>
      </c>
      <c r="E10" s="8">
        <v>1</v>
      </c>
      <c r="F10" s="8">
        <v>5</v>
      </c>
      <c r="G10" s="10"/>
      <c r="H10" s="10"/>
      <c r="I10" s="10"/>
      <c r="J10"/>
      <c r="K10"/>
      <c r="W10"/>
      <c r="X10"/>
      <c r="Y10"/>
      <c r="Z10"/>
      <c r="AA10"/>
    </row>
    <row r="11" spans="1:27" ht="18" customHeight="1" x14ac:dyDescent="0.25">
      <c r="A11" s="16" t="s">
        <v>5</v>
      </c>
      <c r="B11" s="9" t="s">
        <v>26</v>
      </c>
      <c r="C11" s="8">
        <v>24</v>
      </c>
      <c r="D11" s="8">
        <v>0</v>
      </c>
      <c r="E11" s="8">
        <v>1</v>
      </c>
      <c r="F11" s="8">
        <v>5</v>
      </c>
      <c r="G11" s="10"/>
      <c r="H11" s="10"/>
      <c r="I11" s="10"/>
      <c r="J11"/>
      <c r="K11"/>
      <c r="W11"/>
      <c r="X11"/>
      <c r="Y11"/>
      <c r="Z11"/>
      <c r="AA11"/>
    </row>
    <row r="12" spans="1:27" ht="18" customHeight="1" x14ac:dyDescent="0.25">
      <c r="A12" s="16" t="s">
        <v>5</v>
      </c>
      <c r="B12" s="9" t="s">
        <v>27</v>
      </c>
      <c r="C12" s="8">
        <v>20</v>
      </c>
      <c r="D12" s="8">
        <v>0</v>
      </c>
      <c r="E12" s="8">
        <v>1</v>
      </c>
      <c r="F12" s="8">
        <v>5</v>
      </c>
      <c r="G12" s="10"/>
      <c r="H12" s="10"/>
      <c r="I12" s="10"/>
      <c r="J12"/>
      <c r="K12"/>
      <c r="W12"/>
      <c r="X12"/>
      <c r="Y12"/>
      <c r="Z12"/>
      <c r="AA12"/>
    </row>
    <row r="13" spans="1:27" ht="18" customHeight="1" x14ac:dyDescent="0.25">
      <c r="A13" s="53" t="s">
        <v>31</v>
      </c>
      <c r="B13" s="60"/>
      <c r="C13" s="61"/>
      <c r="D13" s="62"/>
      <c r="E13" s="57">
        <f>SUM(E14:E15)</f>
        <v>2</v>
      </c>
      <c r="F13" s="57">
        <f>SUM(F14)</f>
        <v>5</v>
      </c>
      <c r="G13" s="10"/>
      <c r="H13" s="10"/>
      <c r="I13" s="10"/>
      <c r="J13"/>
      <c r="K13"/>
      <c r="W13"/>
      <c r="X13"/>
      <c r="Y13"/>
      <c r="Z13"/>
      <c r="AA13"/>
    </row>
    <row r="14" spans="1:27" ht="45" x14ac:dyDescent="0.25">
      <c r="A14" s="15" t="s">
        <v>15</v>
      </c>
      <c r="B14" s="9" t="s">
        <v>28</v>
      </c>
      <c r="C14" s="8">
        <v>21</v>
      </c>
      <c r="D14" s="8">
        <v>0</v>
      </c>
      <c r="E14" s="8">
        <v>1</v>
      </c>
      <c r="F14" s="8">
        <v>5</v>
      </c>
      <c r="G14" s="10"/>
      <c r="H14" s="10"/>
      <c r="I14" s="10"/>
      <c r="J14"/>
      <c r="K14"/>
      <c r="W14"/>
      <c r="X14"/>
      <c r="Y14"/>
      <c r="Z14"/>
      <c r="AA14"/>
    </row>
    <row r="15" spans="1:27" ht="18" customHeight="1" x14ac:dyDescent="0.25">
      <c r="A15" s="16" t="s">
        <v>15</v>
      </c>
      <c r="B15" s="17" t="s">
        <v>29</v>
      </c>
      <c r="C15" s="8">
        <v>18</v>
      </c>
      <c r="D15" s="8">
        <v>0</v>
      </c>
      <c r="E15" s="8">
        <v>1</v>
      </c>
      <c r="F15" s="8">
        <v>5</v>
      </c>
      <c r="G15" s="10"/>
      <c r="H15" s="10"/>
      <c r="I15" s="10"/>
      <c r="J15"/>
      <c r="K15"/>
      <c r="W15"/>
      <c r="X15"/>
      <c r="Y15"/>
      <c r="Z15"/>
      <c r="AA15"/>
    </row>
    <row r="16" spans="1:27" ht="18" customHeight="1" x14ac:dyDescent="0.25">
      <c r="A16" s="63" t="s">
        <v>19</v>
      </c>
      <c r="B16" s="64"/>
      <c r="C16" s="65" t="s">
        <v>6</v>
      </c>
      <c r="D16" s="65"/>
      <c r="E16" s="66">
        <f>SUM(E17:E18)</f>
        <v>0</v>
      </c>
      <c r="F16" s="66">
        <f>SUM(F17:F18)</f>
        <v>0</v>
      </c>
      <c r="G16" s="10"/>
      <c r="H16" s="10"/>
      <c r="I16" s="10"/>
      <c r="J16"/>
      <c r="K16"/>
      <c r="W16"/>
      <c r="X16"/>
      <c r="Y16"/>
      <c r="Z16"/>
      <c r="AA16"/>
    </row>
    <row r="17" spans="1:27" ht="18" customHeight="1" x14ac:dyDescent="0.25">
      <c r="A17" s="16"/>
      <c r="B17" s="67" t="s">
        <v>30</v>
      </c>
      <c r="C17" s="19"/>
      <c r="D17" s="6"/>
      <c r="E17" s="68"/>
      <c r="F17" s="6"/>
      <c r="G17" s="10"/>
      <c r="H17" s="10"/>
      <c r="I17" s="10"/>
      <c r="J17"/>
      <c r="K17"/>
      <c r="W17"/>
      <c r="X17"/>
      <c r="Y17"/>
      <c r="Z17"/>
      <c r="AA17"/>
    </row>
    <row r="18" spans="1:27" ht="19.5" customHeight="1" x14ac:dyDescent="0.25">
      <c r="A18" s="16"/>
      <c r="B18" s="67" t="s">
        <v>37</v>
      </c>
      <c r="C18" s="19"/>
      <c r="D18" s="6"/>
      <c r="E18" s="19"/>
      <c r="F18" s="6"/>
      <c r="G18" s="10"/>
      <c r="H18" s="10"/>
      <c r="I18" s="10"/>
      <c r="J18"/>
      <c r="K18"/>
      <c r="W18"/>
      <c r="X18"/>
      <c r="Y18"/>
      <c r="Z18"/>
      <c r="AA18"/>
    </row>
    <row r="19" spans="1:27" s="2" customFormat="1" x14ac:dyDescent="0.25">
      <c r="A19" s="44" t="s">
        <v>9</v>
      </c>
      <c r="B19" s="69"/>
      <c r="C19" s="12">
        <f>SUM(C7:C8,C10:C15,C17:C18)</f>
        <v>155</v>
      </c>
      <c r="D19" s="23">
        <f>SUM(D7:D8,D10:D15,D17:D18)</f>
        <v>0</v>
      </c>
      <c r="E19" s="68"/>
      <c r="F19" s="70">
        <f>F6+F9+F13+F16</f>
        <v>30</v>
      </c>
      <c r="G19" s="10"/>
      <c r="H19" s="10"/>
      <c r="I19" s="10"/>
    </row>
    <row r="20" spans="1:27" s="2" customFormat="1" x14ac:dyDescent="0.25">
      <c r="A20" s="49"/>
      <c r="B20" s="71"/>
      <c r="C20" s="39">
        <f>SUM(C19:D19)</f>
        <v>155</v>
      </c>
      <c r="D20" s="72"/>
      <c r="E20" s="73"/>
      <c r="F20" s="18"/>
      <c r="G20" s="10"/>
      <c r="H20" s="10"/>
      <c r="I20" s="10"/>
    </row>
    <row r="21" spans="1:27" ht="19.5" customHeight="1" x14ac:dyDescent="0.25">
      <c r="A21" s="39" t="s">
        <v>8</v>
      </c>
      <c r="B21" s="40"/>
      <c r="C21" s="23">
        <f>SUM(C7:C8,C10:C12,C14)</f>
        <v>137</v>
      </c>
      <c r="D21" s="23">
        <f>SUM(D7:D8,D10:D12,D14)</f>
        <v>0</v>
      </c>
      <c r="E21" s="74"/>
      <c r="F21" s="13"/>
      <c r="G21" s="10"/>
      <c r="H21" s="10"/>
      <c r="I21" s="10"/>
      <c r="J21"/>
      <c r="K21"/>
      <c r="W21"/>
      <c r="X21"/>
      <c r="Y21"/>
      <c r="Z21"/>
      <c r="AA21"/>
    </row>
    <row r="22" spans="1:27" s="5" customFormat="1" ht="18" customHeight="1" x14ac:dyDescent="0.25">
      <c r="A22" s="4"/>
      <c r="B22" s="4"/>
      <c r="C22" s="4"/>
      <c r="D22" s="4"/>
      <c r="E22" s="6"/>
      <c r="F22" s="4"/>
      <c r="G22" s="30"/>
      <c r="H22" s="10"/>
      <c r="I22" s="10"/>
    </row>
    <row r="23" spans="1:27" x14ac:dyDescent="0.25">
      <c r="A23" s="28" t="s">
        <v>3</v>
      </c>
      <c r="B23" s="29"/>
      <c r="C23" s="51"/>
      <c r="D23" s="52"/>
      <c r="E23" s="52"/>
      <c r="F23" s="52"/>
      <c r="G23" s="10"/>
      <c r="H23" s="10"/>
      <c r="I23" s="10"/>
      <c r="J23"/>
      <c r="K23"/>
      <c r="W23"/>
      <c r="X23"/>
      <c r="Y23"/>
      <c r="Z23"/>
      <c r="AA23"/>
    </row>
    <row r="24" spans="1:27" x14ac:dyDescent="0.25">
      <c r="A24" s="53" t="s">
        <v>20</v>
      </c>
      <c r="B24" s="54"/>
      <c r="C24" s="75"/>
      <c r="D24" s="76"/>
      <c r="E24" s="11">
        <f>SUM(E25:E26)</f>
        <v>2</v>
      </c>
      <c r="F24" s="77">
        <f>SUM(F25:F26)</f>
        <v>10</v>
      </c>
      <c r="G24" s="10"/>
      <c r="H24" s="10"/>
      <c r="I24" s="10"/>
      <c r="J24"/>
      <c r="K24"/>
      <c r="W24"/>
      <c r="X24"/>
      <c r="Y24"/>
      <c r="Z24"/>
      <c r="AA24"/>
    </row>
    <row r="25" spans="1:27" x14ac:dyDescent="0.25">
      <c r="A25" s="16" t="s">
        <v>5</v>
      </c>
      <c r="B25" s="9" t="s">
        <v>33</v>
      </c>
      <c r="C25" s="66">
        <v>24</v>
      </c>
      <c r="D25" s="66">
        <v>0</v>
      </c>
      <c r="E25" s="66">
        <v>1</v>
      </c>
      <c r="F25" s="66">
        <v>5</v>
      </c>
      <c r="G25" s="20"/>
      <c r="H25" s="10"/>
      <c r="I25" s="10"/>
      <c r="J25"/>
      <c r="K25"/>
      <c r="W25"/>
      <c r="X25"/>
      <c r="Y25"/>
      <c r="Z25"/>
      <c r="AA25"/>
    </row>
    <row r="26" spans="1:27" x14ac:dyDescent="0.25">
      <c r="A26" s="16" t="s">
        <v>5</v>
      </c>
      <c r="B26" s="9" t="s">
        <v>34</v>
      </c>
      <c r="C26" s="66">
        <v>24</v>
      </c>
      <c r="D26" s="66">
        <v>0</v>
      </c>
      <c r="E26" s="66">
        <v>1</v>
      </c>
      <c r="F26" s="66">
        <v>5</v>
      </c>
      <c r="G26" s="20"/>
      <c r="H26" s="10"/>
      <c r="I26" s="10"/>
      <c r="J26"/>
      <c r="K26"/>
      <c r="W26"/>
      <c r="X26"/>
      <c r="Y26"/>
      <c r="Z26"/>
      <c r="AA26"/>
    </row>
    <row r="27" spans="1:27" ht="18" customHeight="1" x14ac:dyDescent="0.25">
      <c r="A27" s="53" t="s">
        <v>22</v>
      </c>
      <c r="B27" s="60"/>
      <c r="C27" s="65"/>
      <c r="D27" s="65"/>
      <c r="E27" s="66">
        <v>1</v>
      </c>
      <c r="F27" s="66">
        <f>SUM(F28)</f>
        <v>5</v>
      </c>
      <c r="G27" s="20"/>
      <c r="H27" s="10"/>
      <c r="I27" s="10"/>
      <c r="J27"/>
      <c r="K27"/>
      <c r="W27"/>
      <c r="X27"/>
      <c r="Y27"/>
      <c r="Z27"/>
      <c r="AA27"/>
    </row>
    <row r="28" spans="1:27" ht="18" customHeight="1" x14ac:dyDescent="0.25">
      <c r="A28" s="15" t="s">
        <v>15</v>
      </c>
      <c r="B28" s="78" t="s">
        <v>35</v>
      </c>
      <c r="C28" s="66">
        <v>18</v>
      </c>
      <c r="D28" s="66">
        <v>0</v>
      </c>
      <c r="E28" s="66">
        <v>1</v>
      </c>
      <c r="F28" s="66">
        <v>5</v>
      </c>
      <c r="G28" s="20"/>
      <c r="H28" s="10"/>
      <c r="I28" s="10"/>
      <c r="J28"/>
      <c r="K28"/>
      <c r="W28"/>
      <c r="X28"/>
      <c r="Y28"/>
      <c r="Z28"/>
      <c r="AA28"/>
    </row>
    <row r="29" spans="1:27" ht="18" customHeight="1" x14ac:dyDescent="0.25">
      <c r="A29" s="15" t="s">
        <v>15</v>
      </c>
      <c r="B29" s="78" t="s">
        <v>39</v>
      </c>
      <c r="C29" s="66">
        <v>15</v>
      </c>
      <c r="D29" s="66">
        <v>0</v>
      </c>
      <c r="E29" s="66">
        <v>1</v>
      </c>
      <c r="F29" s="66">
        <v>5</v>
      </c>
      <c r="G29" s="20"/>
      <c r="H29" s="10"/>
      <c r="I29" s="10"/>
      <c r="J29"/>
      <c r="K29"/>
      <c r="W29"/>
      <c r="X29"/>
      <c r="Y29"/>
      <c r="Z29"/>
      <c r="AA29"/>
    </row>
    <row r="30" spans="1:27" ht="18" customHeight="1" x14ac:dyDescent="0.25">
      <c r="A30" s="53" t="s">
        <v>32</v>
      </c>
      <c r="B30" s="60"/>
      <c r="C30" s="79" t="s">
        <v>6</v>
      </c>
      <c r="D30" s="5"/>
      <c r="E30" s="11">
        <f>SUM(E31)</f>
        <v>3</v>
      </c>
      <c r="F30" s="11">
        <f>SUM(F31)</f>
        <v>15</v>
      </c>
      <c r="G30" s="10"/>
      <c r="H30" s="10"/>
      <c r="I30" s="10"/>
      <c r="J30"/>
      <c r="K30"/>
      <c r="W30"/>
      <c r="X30"/>
      <c r="Y30"/>
      <c r="Z30"/>
      <c r="AA30"/>
    </row>
    <row r="31" spans="1:27" x14ac:dyDescent="0.25">
      <c r="A31" s="16"/>
      <c r="B31" s="80" t="s">
        <v>36</v>
      </c>
      <c r="C31" s="66"/>
      <c r="D31" s="66"/>
      <c r="E31" s="66">
        <v>3</v>
      </c>
      <c r="F31" s="66">
        <v>15</v>
      </c>
      <c r="G31" s="81"/>
      <c r="H31" s="82"/>
      <c r="I31" s="82"/>
      <c r="J31"/>
      <c r="K31"/>
      <c r="W31"/>
      <c r="X31"/>
      <c r="Y31"/>
      <c r="Z31"/>
      <c r="AA31"/>
    </row>
    <row r="32" spans="1:27" x14ac:dyDescent="0.25">
      <c r="A32" s="16"/>
      <c r="B32" s="83" t="s">
        <v>37</v>
      </c>
      <c r="C32" s="66"/>
      <c r="D32" s="66"/>
      <c r="E32" s="66"/>
      <c r="F32" s="66"/>
      <c r="G32" s="81"/>
      <c r="H32" s="82"/>
      <c r="I32" s="82"/>
      <c r="J32"/>
      <c r="K32"/>
      <c r="W32"/>
      <c r="X32"/>
      <c r="Y32"/>
      <c r="Z32"/>
      <c r="AA32"/>
    </row>
    <row r="33" spans="1:27" ht="18" customHeight="1" x14ac:dyDescent="0.25">
      <c r="A33" s="16"/>
      <c r="B33" s="84" t="s">
        <v>38</v>
      </c>
      <c r="C33" s="66"/>
      <c r="D33" s="66"/>
      <c r="E33" s="66"/>
      <c r="F33" s="66"/>
      <c r="G33" s="20"/>
      <c r="H33" s="10"/>
      <c r="I33" s="10"/>
      <c r="J33"/>
      <c r="K33"/>
      <c r="W33"/>
      <c r="X33"/>
      <c r="Y33"/>
      <c r="Z33"/>
      <c r="AA33"/>
    </row>
    <row r="34" spans="1:27" ht="18" customHeight="1" x14ac:dyDescent="0.25">
      <c r="A34" s="63" t="s">
        <v>19</v>
      </c>
      <c r="B34" s="85"/>
      <c r="C34" s="61" t="s">
        <v>6</v>
      </c>
      <c r="D34" s="62"/>
      <c r="E34" s="57">
        <f>SUM(E35:E36)</f>
        <v>0</v>
      </c>
      <c r="F34" s="57">
        <f>SUM(F35:F36)</f>
        <v>0</v>
      </c>
      <c r="G34" s="10"/>
      <c r="H34" s="10"/>
      <c r="I34" s="10"/>
      <c r="J34"/>
      <c r="K34"/>
      <c r="W34"/>
      <c r="X34"/>
      <c r="Y34"/>
      <c r="Z34"/>
      <c r="AA34"/>
    </row>
    <row r="35" spans="1:27" x14ac:dyDescent="0.25">
      <c r="A35" s="16"/>
      <c r="B35" s="67" t="s">
        <v>30</v>
      </c>
      <c r="C35" s="86"/>
      <c r="D35" s="70"/>
      <c r="E35" s="86"/>
      <c r="F35" s="70"/>
      <c r="G35" s="82"/>
      <c r="H35" s="82"/>
      <c r="I35" s="82"/>
      <c r="J35"/>
      <c r="K35"/>
      <c r="W35"/>
      <c r="X35"/>
      <c r="Y35"/>
      <c r="Z35"/>
      <c r="AA35"/>
    </row>
    <row r="36" spans="1:27" s="5" customFormat="1" x14ac:dyDescent="0.25">
      <c r="A36" s="16"/>
      <c r="B36" s="67"/>
      <c r="C36" s="86"/>
      <c r="D36" s="70"/>
      <c r="E36" s="86"/>
      <c r="F36" s="70"/>
      <c r="G36" s="65"/>
      <c r="H36" s="65"/>
      <c r="I36" s="65"/>
    </row>
    <row r="37" spans="1:27" s="2" customFormat="1" ht="15" customHeight="1" x14ac:dyDescent="0.25">
      <c r="A37" s="44" t="s">
        <v>10</v>
      </c>
      <c r="B37" s="87"/>
      <c r="C37" s="88">
        <f>SUM(C31:C33,C28:C29,C25:C26,C35:C36)</f>
        <v>81</v>
      </c>
      <c r="D37" s="89">
        <f>SUM(D31:D33,D28:D29,D25:D26,D35:D36)</f>
        <v>0</v>
      </c>
      <c r="E37" s="90"/>
      <c r="F37" s="86">
        <f>F24+F27+F30+F34</f>
        <v>30</v>
      </c>
      <c r="G37" s="5"/>
      <c r="H37" s="6"/>
      <c r="I37" s="6"/>
    </row>
    <row r="38" spans="1:27" x14ac:dyDescent="0.25">
      <c r="A38" s="49"/>
      <c r="B38" s="91"/>
      <c r="C38" s="92">
        <f>SUM(C37:D37)</f>
        <v>81</v>
      </c>
      <c r="D38" s="93"/>
      <c r="E38" s="94"/>
      <c r="F38" s="21"/>
      <c r="G38" s="5"/>
      <c r="H38" s="6"/>
      <c r="I38" s="6"/>
      <c r="J38"/>
      <c r="K38"/>
      <c r="W38"/>
      <c r="X38"/>
      <c r="Y38"/>
      <c r="Z38"/>
      <c r="AA38"/>
    </row>
    <row r="39" spans="1:27" x14ac:dyDescent="0.25">
      <c r="A39" s="39" t="s">
        <v>8</v>
      </c>
      <c r="B39" s="72"/>
      <c r="C39" s="88">
        <f>SUM(C25:C26,C28:C29,C31:C33)</f>
        <v>81</v>
      </c>
      <c r="D39" s="88">
        <f>SUM(D25:D26,D28:D29,D31:D33)</f>
        <v>0</v>
      </c>
      <c r="E39" s="95"/>
      <c r="F39" s="96"/>
      <c r="G39" s="5"/>
      <c r="H39" s="6"/>
      <c r="I39" s="6"/>
      <c r="J39"/>
      <c r="K39"/>
      <c r="W39"/>
      <c r="X39"/>
      <c r="Y39"/>
      <c r="Z39"/>
      <c r="AA39"/>
    </row>
    <row r="40" spans="1:27" ht="15.75" thickBot="1" x14ac:dyDescent="0.3">
      <c r="A40" s="35" t="s">
        <v>11</v>
      </c>
      <c r="B40" s="36"/>
      <c r="C40" s="97">
        <f>C37+C19</f>
        <v>236</v>
      </c>
      <c r="D40" s="23">
        <f>D37+D19</f>
        <v>0</v>
      </c>
      <c r="E40" s="98"/>
      <c r="F40" s="99">
        <f>F19+F37</f>
        <v>60</v>
      </c>
      <c r="G40" s="5"/>
      <c r="H40" s="6"/>
      <c r="I40" s="6"/>
      <c r="J40"/>
      <c r="K40"/>
      <c r="W40"/>
      <c r="X40"/>
      <c r="Y40"/>
      <c r="Z40"/>
      <c r="AA40"/>
    </row>
    <row r="41" spans="1:27" x14ac:dyDescent="0.25">
      <c r="A41" s="46"/>
      <c r="B41" s="47"/>
      <c r="C41" s="92">
        <f>SUM(C40:D40)</f>
        <v>236</v>
      </c>
      <c r="D41" s="93"/>
      <c r="E41" s="5"/>
      <c r="F41" s="5"/>
      <c r="G41" s="5"/>
      <c r="H41" s="5"/>
      <c r="I41" s="5"/>
      <c r="J41"/>
      <c r="K41"/>
      <c r="W41"/>
      <c r="X41"/>
      <c r="Y41"/>
      <c r="Z41"/>
      <c r="AA41"/>
    </row>
    <row r="42" spans="1:27" x14ac:dyDescent="0.25">
      <c r="A42" s="100" t="s">
        <v>13</v>
      </c>
      <c r="B42" s="101"/>
      <c r="C42" s="23">
        <f>SUM(C21,C39)</f>
        <v>218</v>
      </c>
      <c r="D42" s="23">
        <f>SUM(D39,D21)</f>
        <v>0</v>
      </c>
      <c r="E42" s="4"/>
      <c r="F42" s="4"/>
      <c r="G42" s="5"/>
      <c r="H42" s="5"/>
      <c r="I42" s="5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7"/>
      <c r="X42" s="7"/>
      <c r="Y42" s="7"/>
      <c r="Z42" s="7"/>
      <c r="AA42" s="22"/>
    </row>
    <row r="43" spans="1:27" x14ac:dyDescent="0.25">
      <c r="A43"/>
    </row>
  </sheetData>
  <mergeCells count="33">
    <mergeCell ref="A1:I1"/>
    <mergeCell ref="A30:B30"/>
    <mergeCell ref="A34:B34"/>
    <mergeCell ref="H3:H4"/>
    <mergeCell ref="G3:G4"/>
    <mergeCell ref="I3:I4"/>
    <mergeCell ref="A13:B13"/>
    <mergeCell ref="G2:H2"/>
    <mergeCell ref="A2:B4"/>
    <mergeCell ref="C2:D2"/>
    <mergeCell ref="E2:F2"/>
    <mergeCell ref="C3:C4"/>
    <mergeCell ref="D3:D4"/>
    <mergeCell ref="E3:E4"/>
    <mergeCell ref="F3:F4"/>
    <mergeCell ref="A27:B27"/>
    <mergeCell ref="C5:F5"/>
    <mergeCell ref="A19:B20"/>
    <mergeCell ref="C20:D20"/>
    <mergeCell ref="A9:B9"/>
    <mergeCell ref="A16:B16"/>
    <mergeCell ref="A6:B6"/>
    <mergeCell ref="A5:B5"/>
    <mergeCell ref="A21:B21"/>
    <mergeCell ref="A23:B23"/>
    <mergeCell ref="C23:F23"/>
    <mergeCell ref="A24:B24"/>
    <mergeCell ref="A42:B42"/>
    <mergeCell ref="A37:B38"/>
    <mergeCell ref="C38:D38"/>
    <mergeCell ref="A39:B39"/>
    <mergeCell ref="A40:B41"/>
    <mergeCell ref="C41:D41"/>
  </mergeCells>
  <conditionalFormatting sqref="F19">
    <cfRule type="cellIs" dxfId="2" priority="3" operator="notEqual">
      <formula>30</formula>
    </cfRule>
  </conditionalFormatting>
  <conditionalFormatting sqref="F37">
    <cfRule type="cellIs" dxfId="1" priority="2" operator="notEqual">
      <formula>30</formula>
    </cfRule>
  </conditionalFormatting>
  <conditionalFormatting sqref="F40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A25:A26 A31:A33 A35:A36 A17:A18 A7:A8 A10:A12 A14:A15 A28:A29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G5:H13 H14:H36 G14:G37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Props1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E5D40D-F96C-4CB4-BE7C-699AE6EC4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15656700</vt:r8>
  </property>
  <property fmtid="{D5CDD505-2E9C-101B-9397-08002B2CF9AE}" pid="12" name="_ExtendedDescription">
    <vt:lpwstr/>
  </property>
</Properties>
</file>