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aris1fr-my.sharepoint.com/personal/jbbarant_univ-paris1_fr/Documents/APOGEE-SE/MAQUETTE 2025/Partie basse/01-Maquettes en attente/07-EDS INTER-k/"/>
    </mc:Choice>
  </mc:AlternateContent>
  <xr:revisionPtr revIDLastSave="18" documentId="8_{1306A927-593C-4DDA-B6BE-B4CC9495A776}" xr6:coauthVersionLast="47" xr6:coauthVersionMax="47" xr10:uidLastSave="{11A85F2F-C5AB-49BE-9DF8-95120138BECB}"/>
  <bookViews>
    <workbookView xWindow="-108" yWindow="-108" windowWidth="23256" windowHeight="13896" tabRatio="769" firstSheet="1" activeTab="1" xr2:uid="{00000000-000D-0000-FFFF-FFFF00000000}"/>
  </bookViews>
  <sheets>
    <sheet name="Maquette et MCC parc général" sheetId="16" r:id="rId1"/>
    <sheet name="Maquette et MCC parc fran-ital" sheetId="14" r:id="rId2"/>
  </sheets>
  <definedNames>
    <definedName name="_xlnm.Print_Area" localSheetId="1">'Maquette et MCC parc fran-ital'!$A$1:$F$69</definedName>
    <definedName name="_xlnm.Print_Area" localSheetId="0">'Maquette et MCC parc général'!$A$1:$F$66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6" l="1"/>
  <c r="C63" i="16"/>
  <c r="D61" i="16"/>
  <c r="C61" i="16"/>
  <c r="F59" i="16"/>
  <c r="E59" i="16"/>
  <c r="F54" i="16"/>
  <c r="E54" i="16"/>
  <c r="F49" i="16"/>
  <c r="F61" i="16" s="1"/>
  <c r="E49" i="16"/>
  <c r="D45" i="16"/>
  <c r="C45" i="16"/>
  <c r="C66" i="16" s="1"/>
  <c r="D43" i="16"/>
  <c r="C43" i="16"/>
  <c r="F41" i="16"/>
  <c r="E41" i="16"/>
  <c r="F8" i="16"/>
  <c r="E8" i="16"/>
  <c r="C62" i="16" l="1"/>
  <c r="D66" i="16"/>
  <c r="F43" i="16"/>
  <c r="F64" i="16" s="1"/>
  <c r="C64" i="16"/>
  <c r="D64" i="16"/>
  <c r="C44" i="16"/>
  <c r="F9" i="14"/>
  <c r="D48" i="14"/>
  <c r="C48" i="14"/>
  <c r="C46" i="14"/>
  <c r="F14" i="14"/>
  <c r="D66" i="14"/>
  <c r="C66" i="14"/>
  <c r="E52" i="14"/>
  <c r="F52" i="14"/>
  <c r="F64" i="14" s="1"/>
  <c r="F62" i="14"/>
  <c r="E62" i="14"/>
  <c r="D64" i="14"/>
  <c r="C64" i="14"/>
  <c r="C65" i="16" l="1"/>
  <c r="D46" i="14"/>
  <c r="F44" i="14" l="1"/>
  <c r="D69" i="14"/>
  <c r="C69" i="14"/>
  <c r="F57" i="14"/>
  <c r="E57" i="14"/>
  <c r="E44" i="14"/>
  <c r="E9" i="14"/>
  <c r="F46" i="14" l="1"/>
  <c r="C65" i="14"/>
  <c r="C47" i="14"/>
  <c r="D67" i="14"/>
  <c r="C67" i="14"/>
  <c r="F67" i="14" l="1"/>
  <c r="C68" i="14"/>
</calcChain>
</file>

<file path=xl/sharedStrings.xml><?xml version="1.0" encoding="utf-8"?>
<sst xmlns="http://schemas.openxmlformats.org/spreadsheetml/2006/main" count="226" uniqueCount="71">
  <si>
    <t>DEG/Droit français et droit étranger/M2 Juriste international (MIG50E)/FI/EDS-International, européen et comparé (07)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</si>
  <si>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</si>
  <si>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</si>
  <si>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</si>
  <si>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</si>
  <si>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</si>
  <si>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</si>
  <si>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</si>
  <si>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Semestre 3</t>
  </si>
  <si>
    <t xml:space="preserve">Cours optionnel </t>
  </si>
  <si>
    <t>Expérience en milieu professionnel**</t>
  </si>
  <si>
    <t>VAL</t>
  </si>
  <si>
    <t>Parcours général</t>
  </si>
  <si>
    <t>Choix de six matières*, dont au moins 3 cours parmi les cours spécifiques</t>
  </si>
  <si>
    <t>Cours spécifiques</t>
  </si>
  <si>
    <t>Droit public européen (fr. ou ang.)</t>
  </si>
  <si>
    <r>
      <t xml:space="preserve">Droit international privé comparé </t>
    </r>
    <r>
      <rPr>
        <i/>
        <sz val="11"/>
        <color rgb="FFFF0000"/>
        <rFont val="Calibri"/>
        <family val="2"/>
        <scheme val="minor"/>
      </rPr>
      <t>(cours dispensé en anglais)</t>
    </r>
  </si>
  <si>
    <r>
      <t>Droit privé comparé</t>
    </r>
    <r>
      <rPr>
        <i/>
        <sz val="11"/>
        <color rgb="FFFF0000"/>
        <rFont val="Calibri"/>
        <family val="2"/>
        <scheme val="minor"/>
      </rPr>
      <t xml:space="preserve"> (cours dispensé en anglais)</t>
    </r>
  </si>
  <si>
    <r>
      <t xml:space="preserve">Common Law (2) 1 </t>
    </r>
    <r>
      <rPr>
        <i/>
        <sz val="11"/>
        <color rgb="FFFF0000"/>
        <rFont val="Calibri"/>
        <family val="2"/>
        <scheme val="minor"/>
      </rPr>
      <t>(cours en anglais, obligatoire pour les franco-italiens)</t>
    </r>
  </si>
  <si>
    <r>
      <t xml:space="preserve">Procédure civile européenne </t>
    </r>
    <r>
      <rPr>
        <i/>
        <sz val="11"/>
        <color rgb="FFFF0000"/>
        <rFont val="Calibri"/>
        <family val="2"/>
        <scheme val="minor"/>
      </rPr>
      <t>(obligatoire pour les franco-italiens)</t>
    </r>
  </si>
  <si>
    <t>Actualités du droit public et des libertés fondamentales</t>
  </si>
  <si>
    <t xml:space="preserve">Cours mutualisés </t>
  </si>
  <si>
    <r>
      <t xml:space="preserve"> </t>
    </r>
    <r>
      <rPr>
        <i/>
        <sz val="11"/>
        <rFont val="Calibri"/>
        <family val="2"/>
        <scheme val="minor"/>
      </rPr>
      <t>Droit de la concurrence de l’UE</t>
    </r>
  </si>
  <si>
    <t xml:space="preserve">Droit de la culture </t>
  </si>
  <si>
    <t>Principes de la fiscalité des entreprises</t>
  </si>
  <si>
    <t>Droit des peines</t>
  </si>
  <si>
    <t>Contentieux du travail</t>
  </si>
  <si>
    <t xml:space="preserve">Action extérieure de l’UE </t>
  </si>
  <si>
    <t>Droit maritime et transport</t>
  </si>
  <si>
    <t>Droit pénal international</t>
  </si>
  <si>
    <t xml:space="preserve">Droit pénal du travail </t>
  </si>
  <si>
    <t>Droit public comparé</t>
  </si>
  <si>
    <t>Droit bancaire et instruments de crédits</t>
  </si>
  <si>
    <t>Droit de la régulation économique et des services publics</t>
  </si>
  <si>
    <t>Droit de la protection de la santé</t>
  </si>
  <si>
    <t>Droit de l’environnement</t>
  </si>
  <si>
    <t>Droit des collectivités territoriales</t>
  </si>
  <si>
    <t>EU Substantive law</t>
  </si>
  <si>
    <t>Régimes matrimoniaux</t>
  </si>
  <si>
    <t>Droit de l’urbanisme</t>
  </si>
  <si>
    <t>Droit des assurances</t>
  </si>
  <si>
    <t>Propriété industrielle</t>
  </si>
  <si>
    <t>Droit administratif des biens.</t>
  </si>
  <si>
    <t xml:space="preserve">Droit du commerce international. </t>
  </si>
  <si>
    <t>Contentieux administratif.</t>
  </si>
  <si>
    <t>Contentieux européen</t>
  </si>
  <si>
    <t>Bonifications</t>
  </si>
  <si>
    <t xml:space="preserve"> </t>
  </si>
  <si>
    <t>Langue, sport, activités civiques et culturelles</t>
  </si>
  <si>
    <t xml:space="preserve">Total  </t>
  </si>
  <si>
    <t>Volume horaire étudiant</t>
  </si>
  <si>
    <t>Semestre 4</t>
  </si>
  <si>
    <t>UE1: Parcours droits français et italien*</t>
  </si>
  <si>
    <t>Cours obligatoire</t>
  </si>
  <si>
    <t>Choix stage ou mobilité</t>
  </si>
  <si>
    <t>Semestre 4 international</t>
  </si>
  <si>
    <t>Soutenance du stage</t>
  </si>
  <si>
    <t>Tesi di laurea</t>
  </si>
  <si>
    <t>(ou) UE1: Parcours général*</t>
  </si>
  <si>
    <t>Choix Mémoire ou stage S4</t>
  </si>
  <si>
    <t>Mémoire</t>
  </si>
  <si>
    <t>Stage</t>
  </si>
  <si>
    <t xml:space="preserve">Total </t>
  </si>
  <si>
    <t xml:space="preserve">Total annuel  </t>
  </si>
  <si>
    <t xml:space="preserve">Volume horaire annuel étudiant </t>
  </si>
  <si>
    <t>Parcours Franco-italien</t>
  </si>
  <si>
    <t>Pour les franco-italiens 3 cours sont obligatoires et choix de 3 matières dans l'ensemble de la liste des cours</t>
  </si>
  <si>
    <t>Cours obligatoires</t>
  </si>
  <si>
    <r>
      <t xml:space="preserve">Grands cas pratiques </t>
    </r>
    <r>
      <rPr>
        <i/>
        <sz val="11"/>
        <color rgb="FFFF0000"/>
        <rFont val="Calibri"/>
        <family val="2"/>
        <scheme val="minor"/>
      </rPr>
      <t>(réservé aux franco-italiens)</t>
    </r>
  </si>
  <si>
    <t>Cours au choix</t>
  </si>
  <si>
    <t xml:space="preserve">Marché intérieur et politique de l’UE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</si>
</sst>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trike/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14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13" xfId="0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12" xfId="0" applyBorder="1"/>
    <xf numFmtId="0" fontId="0" fillId="0" borderId="2" xfId="0" applyBorder="1"/>
    <xf numFmtId="0" fontId="0" fillId="5" borderId="10" xfId="0" applyFill="1" applyBorder="1" applyAlignment="1">
      <alignment horizontal="center"/>
    </xf>
    <xf numFmtId="0" fontId="0" fillId="4" borderId="0" xfId="0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8" xfId="0" applyBorder="1" applyAlignment="1">
      <alignment vertical="center"/>
    </xf>
    <xf numFmtId="0" fontId="8" fillId="0" borderId="0" xfId="0" applyFont="1"/>
    <xf numFmtId="0" fontId="0" fillId="0" borderId="7" xfId="0" applyBorder="1" applyAlignment="1">
      <alignment horizontal="center" vertical="center"/>
    </xf>
    <xf numFmtId="0" fontId="0" fillId="0" borderId="13" xfId="0" applyBorder="1"/>
    <xf numFmtId="0" fontId="5" fillId="0" borderId="1" xfId="0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8" xfId="0" applyBorder="1"/>
    <xf numFmtId="0" fontId="2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0" fillId="3" borderId="12" xfId="0" applyFill="1" applyBorder="1" applyAlignment="1">
      <alignment horizontal="center"/>
    </xf>
    <xf numFmtId="0" fontId="0" fillId="0" borderId="3" xfId="0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16" fillId="0" borderId="0" xfId="0" applyFont="1"/>
    <xf numFmtId="0" fontId="13" fillId="0" borderId="5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vertical="center"/>
    </xf>
    <xf numFmtId="0" fontId="11" fillId="4" borderId="5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17" fillId="0" borderId="1" xfId="0" applyFont="1" applyBorder="1" applyAlignment="1">
      <alignment horizontal="left" vertical="center" wrapText="1"/>
    </xf>
  </cellXfs>
  <cellStyles count="2">
    <cellStyle name="Normal" xfId="0" builtinId="0"/>
    <cellStyle name="Style 1" xfId="1" xr:uid="{B8D47D1B-E6E4-4F7D-91E5-28CF7942E586}"/>
  </cellStyles>
  <dxfs count="6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C02B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AA63E-083E-42C5-8277-C6B8DA6D08B9}">
  <sheetPr>
    <pageSetUpPr fitToPage="1"/>
  </sheetPr>
  <dimension ref="A1:F67"/>
  <sheetViews>
    <sheetView topLeftCell="A17" zoomScale="80" zoomScaleNormal="80" workbookViewId="0">
      <selection activeCell="L2" sqref="L2"/>
    </sheetView>
  </sheetViews>
  <sheetFormatPr defaultColWidth="11.42578125" defaultRowHeight="15" customHeight="1"/>
  <cols>
    <col min="1" max="1" width="17.42578125" style="6" customWidth="1"/>
    <col min="2" max="2" width="57.28515625" style="22" customWidth="1"/>
    <col min="3" max="3" width="7.5703125" customWidth="1"/>
    <col min="4" max="4" width="7.42578125" customWidth="1"/>
    <col min="5" max="6" width="6.5703125" customWidth="1"/>
  </cols>
  <sheetData>
    <row r="1" spans="1:6" ht="135.75" customHeight="1">
      <c r="A1" s="112" t="s">
        <v>0</v>
      </c>
      <c r="B1" s="113"/>
      <c r="C1" s="113"/>
      <c r="D1" s="113"/>
      <c r="E1" s="113"/>
      <c r="F1" s="113"/>
    </row>
    <row r="2" spans="1:6" ht="47.25" customHeight="1">
      <c r="A2" s="59" t="s">
        <v>1</v>
      </c>
      <c r="B2" s="60"/>
      <c r="C2" s="65" t="s">
        <v>2</v>
      </c>
      <c r="D2" s="66"/>
      <c r="E2" s="37" t="s">
        <v>3</v>
      </c>
      <c r="F2" s="67"/>
    </row>
    <row r="3" spans="1:6" ht="90" customHeight="1">
      <c r="A3" s="61"/>
      <c r="B3" s="62"/>
      <c r="C3" s="40" t="s">
        <v>4</v>
      </c>
      <c r="D3" s="40" t="s">
        <v>5</v>
      </c>
      <c r="E3" s="69" t="s">
        <v>6</v>
      </c>
      <c r="F3" s="71" t="s">
        <v>7</v>
      </c>
    </row>
    <row r="4" spans="1:6" s="1" customFormat="1" ht="94.5" customHeight="1">
      <c r="A4" s="63"/>
      <c r="B4" s="64"/>
      <c r="C4" s="68"/>
      <c r="D4" s="68"/>
      <c r="E4" s="70"/>
      <c r="F4" s="38"/>
    </row>
    <row r="5" spans="1:6" ht="15.75" customHeight="1">
      <c r="A5" s="96" t="s">
        <v>8</v>
      </c>
      <c r="B5" s="97"/>
      <c r="C5" s="36"/>
      <c r="D5" s="42"/>
      <c r="E5" s="42"/>
      <c r="F5" s="42"/>
    </row>
    <row r="6" spans="1:6" ht="23.1" customHeight="1">
      <c r="A6" s="52" t="s">
        <v>9</v>
      </c>
      <c r="B6" s="56" t="s">
        <v>10</v>
      </c>
      <c r="C6" s="41"/>
      <c r="D6" s="48"/>
      <c r="E6" s="29" t="s">
        <v>11</v>
      </c>
      <c r="F6" s="48"/>
    </row>
    <row r="7" spans="1:6" ht="18" customHeight="1">
      <c r="A7" s="100" t="s">
        <v>12</v>
      </c>
      <c r="B7" s="101"/>
      <c r="C7" s="19"/>
      <c r="D7" s="20"/>
      <c r="E7" s="53">
        <v>6</v>
      </c>
      <c r="F7" s="7">
        <v>30</v>
      </c>
    </row>
    <row r="8" spans="1:6" ht="24" customHeight="1">
      <c r="A8" s="110" t="s">
        <v>13</v>
      </c>
      <c r="B8" s="111"/>
      <c r="C8" s="19"/>
      <c r="D8" s="25"/>
      <c r="E8" s="53">
        <f>SUM(E14:E15)</f>
        <v>2</v>
      </c>
      <c r="F8" s="54">
        <f>SUM(F10:F12)</f>
        <v>15</v>
      </c>
    </row>
    <row r="9" spans="1:6" ht="18" customHeight="1">
      <c r="A9" s="100" t="s">
        <v>14</v>
      </c>
      <c r="B9" s="101"/>
      <c r="C9" s="49"/>
      <c r="D9" s="55"/>
      <c r="E9" s="4"/>
      <c r="F9" s="4"/>
    </row>
    <row r="10" spans="1:6" ht="18" customHeight="1">
      <c r="A10" s="52" t="s">
        <v>9</v>
      </c>
      <c r="B10" s="23" t="s">
        <v>15</v>
      </c>
      <c r="C10" s="21">
        <v>24</v>
      </c>
      <c r="D10" s="3">
        <v>0</v>
      </c>
      <c r="E10" s="3">
        <v>1</v>
      </c>
      <c r="F10" s="3">
        <v>5</v>
      </c>
    </row>
    <row r="11" spans="1:6" ht="18" customHeight="1">
      <c r="A11" s="52" t="s">
        <v>9</v>
      </c>
      <c r="B11" s="23" t="s">
        <v>16</v>
      </c>
      <c r="C11" s="3">
        <v>24</v>
      </c>
      <c r="D11" s="1">
        <v>0</v>
      </c>
      <c r="E11" s="3">
        <v>1</v>
      </c>
      <c r="F11" s="1">
        <v>5</v>
      </c>
    </row>
    <row r="12" spans="1:6" ht="18" customHeight="1">
      <c r="A12" s="52" t="s">
        <v>9</v>
      </c>
      <c r="B12" s="23" t="s">
        <v>17</v>
      </c>
      <c r="C12" s="3">
        <v>24</v>
      </c>
      <c r="D12" s="1">
        <v>0</v>
      </c>
      <c r="E12" s="3">
        <v>1</v>
      </c>
      <c r="F12" s="1">
        <v>5</v>
      </c>
    </row>
    <row r="13" spans="1:6" ht="33" customHeight="1">
      <c r="A13" s="52" t="s">
        <v>9</v>
      </c>
      <c r="B13" s="23" t="s">
        <v>18</v>
      </c>
      <c r="C13" s="3">
        <v>24</v>
      </c>
      <c r="D13" s="1">
        <v>0</v>
      </c>
      <c r="E13" s="3">
        <v>1</v>
      </c>
      <c r="F13" s="1">
        <v>5</v>
      </c>
    </row>
    <row r="14" spans="1:6" ht="25.5" customHeight="1">
      <c r="A14" s="52" t="s">
        <v>9</v>
      </c>
      <c r="B14" s="51" t="s">
        <v>19</v>
      </c>
      <c r="C14" s="3">
        <v>24</v>
      </c>
      <c r="D14" s="1">
        <v>0</v>
      </c>
      <c r="E14" s="3">
        <v>1</v>
      </c>
      <c r="F14" s="1">
        <v>5</v>
      </c>
    </row>
    <row r="15" spans="1:6" ht="25.5" customHeight="1">
      <c r="A15" s="52" t="s">
        <v>9</v>
      </c>
      <c r="B15" s="74" t="s">
        <v>20</v>
      </c>
      <c r="C15" s="34">
        <v>24</v>
      </c>
      <c r="D15" s="29">
        <v>0</v>
      </c>
      <c r="E15" s="34">
        <v>1</v>
      </c>
      <c r="F15" s="29">
        <v>5</v>
      </c>
    </row>
    <row r="16" spans="1:6" ht="18" customHeight="1">
      <c r="A16" s="100" t="s">
        <v>21</v>
      </c>
      <c r="B16" s="101"/>
      <c r="C16" s="19"/>
      <c r="D16" s="20"/>
      <c r="E16" s="26">
        <v>3</v>
      </c>
      <c r="F16" s="8">
        <v>15</v>
      </c>
    </row>
    <row r="17" spans="1:6" ht="23.1" customHeight="1">
      <c r="A17" s="52" t="s">
        <v>9</v>
      </c>
      <c r="B17" s="81" t="s">
        <v>22</v>
      </c>
      <c r="C17" s="57">
        <v>33</v>
      </c>
      <c r="D17" s="45">
        <v>0</v>
      </c>
      <c r="E17" s="57">
        <v>1</v>
      </c>
      <c r="F17" s="45">
        <v>5</v>
      </c>
    </row>
    <row r="18" spans="1:6" ht="23.1" customHeight="1">
      <c r="A18" s="52" t="s">
        <v>9</v>
      </c>
      <c r="B18" s="51" t="s">
        <v>23</v>
      </c>
      <c r="C18" s="57">
        <v>33</v>
      </c>
      <c r="D18" s="45">
        <v>0</v>
      </c>
      <c r="E18" s="57">
        <v>1</v>
      </c>
      <c r="F18" s="45">
        <v>5</v>
      </c>
    </row>
    <row r="19" spans="1:6" ht="23.1" customHeight="1">
      <c r="A19" s="52" t="s">
        <v>9</v>
      </c>
      <c r="B19" s="51" t="s">
        <v>24</v>
      </c>
      <c r="C19" s="57">
        <v>33</v>
      </c>
      <c r="D19" s="45">
        <v>0</v>
      </c>
      <c r="E19" s="57">
        <v>1</v>
      </c>
      <c r="F19" s="45">
        <v>5</v>
      </c>
    </row>
    <row r="20" spans="1:6" ht="23.1" customHeight="1">
      <c r="A20" s="52" t="s">
        <v>9</v>
      </c>
      <c r="B20" s="51" t="s">
        <v>25</v>
      </c>
      <c r="C20" s="57">
        <v>33</v>
      </c>
      <c r="D20" s="45">
        <v>0</v>
      </c>
      <c r="E20" s="57">
        <v>1</v>
      </c>
      <c r="F20" s="45">
        <v>5</v>
      </c>
    </row>
    <row r="21" spans="1:6" ht="23.1" customHeight="1">
      <c r="A21" s="52" t="s">
        <v>9</v>
      </c>
      <c r="B21" s="51" t="s">
        <v>26</v>
      </c>
      <c r="C21" s="57">
        <v>33</v>
      </c>
      <c r="D21" s="45">
        <v>0</v>
      </c>
      <c r="E21" s="57">
        <v>1</v>
      </c>
      <c r="F21" s="45">
        <v>5</v>
      </c>
    </row>
    <row r="22" spans="1:6" ht="23.1" customHeight="1">
      <c r="A22" s="52" t="s">
        <v>9</v>
      </c>
      <c r="B22" s="51" t="s">
        <v>27</v>
      </c>
      <c r="C22" s="57">
        <v>33</v>
      </c>
      <c r="D22" s="45">
        <v>0</v>
      </c>
      <c r="E22" s="57">
        <v>1</v>
      </c>
      <c r="F22" s="45">
        <v>5</v>
      </c>
    </row>
    <row r="23" spans="1:6" ht="18.95" customHeight="1">
      <c r="A23" s="52" t="s">
        <v>9</v>
      </c>
      <c r="B23" s="51" t="s">
        <v>28</v>
      </c>
      <c r="C23" s="57">
        <v>33</v>
      </c>
      <c r="D23" s="45">
        <v>0</v>
      </c>
      <c r="E23" s="57">
        <v>1</v>
      </c>
      <c r="F23" s="45">
        <v>5</v>
      </c>
    </row>
    <row r="24" spans="1:6" ht="18.95" customHeight="1">
      <c r="A24" s="52" t="s">
        <v>9</v>
      </c>
      <c r="B24" s="51" t="s">
        <v>29</v>
      </c>
      <c r="C24" s="57">
        <v>33</v>
      </c>
      <c r="D24" s="45">
        <v>0</v>
      </c>
      <c r="E24" s="57">
        <v>1</v>
      </c>
      <c r="F24" s="45">
        <v>5</v>
      </c>
    </row>
    <row r="25" spans="1:6" ht="18.95" customHeight="1">
      <c r="A25" s="52" t="s">
        <v>9</v>
      </c>
      <c r="B25" s="51" t="s">
        <v>30</v>
      </c>
      <c r="C25" s="57">
        <v>33</v>
      </c>
      <c r="D25" s="45">
        <v>0</v>
      </c>
      <c r="E25" s="57">
        <v>1</v>
      </c>
      <c r="F25" s="45">
        <v>5</v>
      </c>
    </row>
    <row r="26" spans="1:6" ht="18.95" customHeight="1">
      <c r="A26" s="52" t="s">
        <v>9</v>
      </c>
      <c r="B26" s="82" t="s">
        <v>31</v>
      </c>
      <c r="C26" s="57">
        <v>33</v>
      </c>
      <c r="D26" s="45">
        <v>0</v>
      </c>
      <c r="E26" s="57">
        <v>1</v>
      </c>
      <c r="F26" s="45">
        <v>5</v>
      </c>
    </row>
    <row r="27" spans="1:6" ht="23.1" customHeight="1">
      <c r="A27" s="52" t="s">
        <v>9</v>
      </c>
      <c r="B27" s="51" t="s">
        <v>32</v>
      </c>
      <c r="C27" s="57">
        <v>33</v>
      </c>
      <c r="D27" s="45">
        <v>0</v>
      </c>
      <c r="E27" s="57">
        <v>1</v>
      </c>
      <c r="F27" s="45">
        <v>5</v>
      </c>
    </row>
    <row r="28" spans="1:6" ht="26.45" customHeight="1">
      <c r="A28" s="52" t="s">
        <v>9</v>
      </c>
      <c r="B28" s="51" t="s">
        <v>33</v>
      </c>
      <c r="C28" s="57">
        <v>33</v>
      </c>
      <c r="D28" s="45">
        <v>0</v>
      </c>
      <c r="E28" s="57">
        <v>1</v>
      </c>
      <c r="F28" s="45">
        <v>5</v>
      </c>
    </row>
    <row r="29" spans="1:6" ht="23.1" customHeight="1">
      <c r="A29" s="52" t="s">
        <v>9</v>
      </c>
      <c r="B29" s="51" t="s">
        <v>34</v>
      </c>
      <c r="C29" s="57">
        <v>33</v>
      </c>
      <c r="D29" s="45">
        <v>0</v>
      </c>
      <c r="E29" s="57">
        <v>1</v>
      </c>
      <c r="F29" s="45">
        <v>5</v>
      </c>
    </row>
    <row r="30" spans="1:6" ht="23.1" customHeight="1">
      <c r="A30" s="52" t="s">
        <v>9</v>
      </c>
      <c r="B30" s="51" t="s">
        <v>35</v>
      </c>
      <c r="C30" s="57">
        <v>33</v>
      </c>
      <c r="D30" s="45">
        <v>0</v>
      </c>
      <c r="E30" s="57">
        <v>1</v>
      </c>
      <c r="F30" s="45">
        <v>5</v>
      </c>
    </row>
    <row r="31" spans="1:6" ht="23.1" customHeight="1">
      <c r="A31" s="52" t="s">
        <v>9</v>
      </c>
      <c r="B31" s="51" t="s">
        <v>36</v>
      </c>
      <c r="C31" s="57">
        <v>33</v>
      </c>
      <c r="D31" s="45">
        <v>0</v>
      </c>
      <c r="E31" s="57">
        <v>1</v>
      </c>
      <c r="F31" s="45">
        <v>5</v>
      </c>
    </row>
    <row r="32" spans="1:6" ht="23.1" customHeight="1">
      <c r="A32" s="52" t="s">
        <v>9</v>
      </c>
      <c r="B32" s="51" t="s">
        <v>37</v>
      </c>
      <c r="C32" s="57">
        <v>33</v>
      </c>
      <c r="D32" s="57">
        <v>0</v>
      </c>
      <c r="E32" s="58">
        <v>1</v>
      </c>
      <c r="F32" s="57">
        <v>5</v>
      </c>
    </row>
    <row r="33" spans="1:6" ht="23.1" customHeight="1">
      <c r="A33" s="52" t="s">
        <v>9</v>
      </c>
      <c r="B33" s="51" t="s">
        <v>38</v>
      </c>
      <c r="C33" s="57">
        <v>33</v>
      </c>
      <c r="D33" s="57">
        <v>0</v>
      </c>
      <c r="E33" s="58">
        <v>1</v>
      </c>
      <c r="F33" s="57">
        <v>5</v>
      </c>
    </row>
    <row r="34" spans="1:6" ht="23.1" customHeight="1">
      <c r="A34" s="52" t="s">
        <v>9</v>
      </c>
      <c r="B34" s="83" t="s">
        <v>39</v>
      </c>
      <c r="C34" s="57">
        <v>33</v>
      </c>
      <c r="D34" s="57">
        <v>0</v>
      </c>
      <c r="E34" s="58">
        <v>1</v>
      </c>
      <c r="F34" s="57">
        <v>5</v>
      </c>
    </row>
    <row r="35" spans="1:6" ht="23.1" customHeight="1">
      <c r="A35" s="52" t="s">
        <v>9</v>
      </c>
      <c r="B35" s="83" t="s">
        <v>40</v>
      </c>
      <c r="C35" s="57">
        <v>33</v>
      </c>
      <c r="D35" s="57">
        <v>0</v>
      </c>
      <c r="E35" s="58">
        <v>1</v>
      </c>
      <c r="F35" s="57">
        <v>5</v>
      </c>
    </row>
    <row r="36" spans="1:6" ht="23.1" customHeight="1">
      <c r="A36" s="52" t="s">
        <v>9</v>
      </c>
      <c r="B36" s="83" t="s">
        <v>41</v>
      </c>
      <c r="C36" s="57">
        <v>33</v>
      </c>
      <c r="D36" s="57">
        <v>0</v>
      </c>
      <c r="E36" s="58">
        <v>1</v>
      </c>
      <c r="F36" s="57">
        <v>5</v>
      </c>
    </row>
    <row r="37" spans="1:6" ht="23.1" customHeight="1">
      <c r="A37" s="52" t="s">
        <v>9</v>
      </c>
      <c r="B37" s="84" t="s">
        <v>42</v>
      </c>
      <c r="C37" s="57">
        <v>33</v>
      </c>
      <c r="D37" s="57">
        <v>0</v>
      </c>
      <c r="E37" s="58">
        <v>1</v>
      </c>
      <c r="F37" s="57">
        <v>5</v>
      </c>
    </row>
    <row r="38" spans="1:6" ht="23.1" customHeight="1">
      <c r="A38" s="52" t="s">
        <v>9</v>
      </c>
      <c r="B38" s="84" t="s">
        <v>43</v>
      </c>
      <c r="C38" s="57">
        <v>33</v>
      </c>
      <c r="D38" s="57">
        <v>0</v>
      </c>
      <c r="E38" s="58">
        <v>1</v>
      </c>
      <c r="F38" s="57">
        <v>5</v>
      </c>
    </row>
    <row r="39" spans="1:6" ht="23.1" customHeight="1">
      <c r="A39" s="52" t="s">
        <v>9</v>
      </c>
      <c r="B39" s="84" t="s">
        <v>44</v>
      </c>
      <c r="C39" s="57">
        <v>33</v>
      </c>
      <c r="D39" s="57">
        <v>0</v>
      </c>
      <c r="E39" s="58">
        <v>1</v>
      </c>
      <c r="F39" s="57">
        <v>5</v>
      </c>
    </row>
    <row r="40" spans="1:6" ht="23.1" customHeight="1">
      <c r="A40" s="52" t="s">
        <v>9</v>
      </c>
      <c r="B40" s="83" t="s">
        <v>45</v>
      </c>
      <c r="C40" s="57">
        <v>33</v>
      </c>
      <c r="D40" s="57">
        <v>0</v>
      </c>
      <c r="E40" s="58">
        <v>1</v>
      </c>
      <c r="F40" s="57">
        <v>5</v>
      </c>
    </row>
    <row r="41" spans="1:6" ht="18" customHeight="1">
      <c r="A41" s="100" t="s">
        <v>46</v>
      </c>
      <c r="B41" s="101"/>
      <c r="C41" s="19" t="s">
        <v>47</v>
      </c>
      <c r="D41" s="20"/>
      <c r="E41" s="26">
        <f>SUM(E42:E42)</f>
        <v>0</v>
      </c>
      <c r="F41" s="8">
        <f>SUM(F42:F42)</f>
        <v>0</v>
      </c>
    </row>
    <row r="42" spans="1:6" ht="18" customHeight="1">
      <c r="A42" s="50" t="s">
        <v>9</v>
      </c>
      <c r="B42" s="51" t="s">
        <v>48</v>
      </c>
      <c r="C42" s="34">
        <v>0</v>
      </c>
      <c r="D42" s="29">
        <v>0</v>
      </c>
      <c r="E42" s="11">
        <v>0</v>
      </c>
      <c r="F42" s="29">
        <v>0</v>
      </c>
    </row>
    <row r="43" spans="1:6" s="6" customFormat="1">
      <c r="A43" s="106" t="s">
        <v>49</v>
      </c>
      <c r="B43" s="107"/>
      <c r="C43" s="39">
        <f>SUM(C10:C14,C17:C40,C42:C42)</f>
        <v>912</v>
      </c>
      <c r="D43" s="39">
        <f>SUM(D14:D15,D34:D34,D42:D42)</f>
        <v>0</v>
      </c>
      <c r="E43" s="11"/>
      <c r="F43" s="12">
        <f>F8+F16+F41</f>
        <v>30</v>
      </c>
    </row>
    <row r="44" spans="1:6" s="6" customFormat="1" ht="14.45" customHeight="1">
      <c r="A44" s="108"/>
      <c r="B44" s="109"/>
      <c r="C44" s="93">
        <f>SUM(C43:D43)</f>
        <v>912</v>
      </c>
      <c r="D44" s="94"/>
      <c r="E44" s="13"/>
      <c r="F44" s="10"/>
    </row>
    <row r="45" spans="1:6" ht="19.5" customHeight="1">
      <c r="A45" s="93" t="s">
        <v>50</v>
      </c>
      <c r="B45" s="95"/>
      <c r="C45" s="30">
        <f>SUM(C10:C12,C17:C18)</f>
        <v>138</v>
      </c>
      <c r="D45" s="30">
        <f>SUM(D10:D12,D17:D18)</f>
        <v>0</v>
      </c>
      <c r="E45" s="43"/>
      <c r="F45" s="31"/>
    </row>
    <row r="46" spans="1:6" ht="18" customHeight="1">
      <c r="A46" s="28"/>
      <c r="B46" s="28"/>
      <c r="C46" s="28"/>
      <c r="D46" s="28"/>
      <c r="E46" s="29"/>
      <c r="F46" s="28"/>
    </row>
    <row r="47" spans="1:6">
      <c r="A47" s="96" t="s">
        <v>51</v>
      </c>
      <c r="B47" s="97"/>
      <c r="C47" s="98"/>
      <c r="D47" s="99"/>
      <c r="E47" s="99"/>
      <c r="F47" s="99"/>
    </row>
    <row r="48" spans="1:6">
      <c r="A48" s="52" t="s">
        <v>9</v>
      </c>
      <c r="B48" s="23" t="s">
        <v>10</v>
      </c>
      <c r="C48" s="34"/>
      <c r="D48" s="29"/>
      <c r="E48" s="34" t="s">
        <v>11</v>
      </c>
      <c r="F48" s="29"/>
    </row>
    <row r="49" spans="1:6">
      <c r="A49" s="100" t="s">
        <v>52</v>
      </c>
      <c r="B49" s="101"/>
      <c r="C49" s="19"/>
      <c r="D49" s="20"/>
      <c r="E49" s="26">
        <f>SUM(E52:E53)</f>
        <v>6</v>
      </c>
      <c r="F49" s="44">
        <f>SUM(F52:F53)</f>
        <v>30</v>
      </c>
    </row>
    <row r="50" spans="1:6">
      <c r="A50" s="52" t="s">
        <v>53</v>
      </c>
      <c r="B50" s="77" t="s">
        <v>54</v>
      </c>
      <c r="C50" s="49"/>
      <c r="E50" s="53"/>
      <c r="F50" s="75"/>
    </row>
    <row r="51" spans="1:6">
      <c r="A51" s="52" t="s">
        <v>9</v>
      </c>
      <c r="B51" s="78" t="s">
        <v>55</v>
      </c>
      <c r="C51" s="49"/>
      <c r="E51" s="53"/>
      <c r="F51" s="75"/>
    </row>
    <row r="52" spans="1:6">
      <c r="A52" s="52" t="s">
        <v>9</v>
      </c>
      <c r="B52" s="79" t="s">
        <v>56</v>
      </c>
      <c r="C52" s="3"/>
      <c r="D52" s="3"/>
      <c r="E52" s="18">
        <v>2</v>
      </c>
      <c r="F52" s="18">
        <v>10</v>
      </c>
    </row>
    <row r="53" spans="1:6" ht="18" customHeight="1">
      <c r="A53" s="76" t="s">
        <v>53</v>
      </c>
      <c r="B53" s="79" t="s">
        <v>57</v>
      </c>
      <c r="C53" s="3"/>
      <c r="D53" s="3"/>
      <c r="E53" s="21">
        <v>4</v>
      </c>
      <c r="F53" s="21">
        <v>20</v>
      </c>
    </row>
    <row r="54" spans="1:6" ht="18" customHeight="1">
      <c r="A54" s="100" t="s">
        <v>58</v>
      </c>
      <c r="B54" s="101"/>
      <c r="C54" s="24"/>
      <c r="D54" s="25"/>
      <c r="E54" s="26">
        <f>SUM(E55:E58)</f>
        <v>8</v>
      </c>
      <c r="F54" s="9">
        <f>SUM(F55:F58)</f>
        <v>40</v>
      </c>
    </row>
    <row r="55" spans="1:6" ht="18" customHeight="1">
      <c r="A55" s="52" t="s">
        <v>53</v>
      </c>
      <c r="B55" t="s">
        <v>55</v>
      </c>
      <c r="C55" s="18">
        <v>0</v>
      </c>
      <c r="D55" s="4">
        <v>0</v>
      </c>
      <c r="E55" s="5">
        <v>4</v>
      </c>
      <c r="F55" s="18">
        <v>20</v>
      </c>
    </row>
    <row r="56" spans="1:6" ht="18" customHeight="1">
      <c r="A56" s="52" t="s">
        <v>53</v>
      </c>
      <c r="B56" s="80" t="s">
        <v>59</v>
      </c>
      <c r="C56" s="21"/>
      <c r="D56" s="3"/>
      <c r="E56" s="1"/>
      <c r="F56" s="21"/>
    </row>
    <row r="57" spans="1:6" ht="18" customHeight="1">
      <c r="A57" s="52" t="s">
        <v>9</v>
      </c>
      <c r="B57" t="s">
        <v>60</v>
      </c>
      <c r="C57" s="21">
        <v>0</v>
      </c>
      <c r="D57" s="3">
        <v>0</v>
      </c>
      <c r="E57" s="1">
        <v>2</v>
      </c>
      <c r="F57" s="21">
        <v>10</v>
      </c>
    </row>
    <row r="58" spans="1:6" ht="18" customHeight="1">
      <c r="A58" s="52" t="s">
        <v>9</v>
      </c>
      <c r="B58" s="23" t="s">
        <v>61</v>
      </c>
      <c r="C58" s="21">
        <v>0</v>
      </c>
      <c r="D58" s="3">
        <v>0</v>
      </c>
      <c r="E58" s="1">
        <v>2</v>
      </c>
      <c r="F58" s="21">
        <v>10</v>
      </c>
    </row>
    <row r="59" spans="1:6" ht="18" customHeight="1">
      <c r="A59" s="100" t="s">
        <v>46</v>
      </c>
      <c r="B59" s="101"/>
      <c r="C59" s="24"/>
      <c r="D59" s="25"/>
      <c r="E59" s="26">
        <f>SUM(E60:E60)</f>
        <v>0</v>
      </c>
      <c r="F59" s="9">
        <f>SUM(F60:F60)</f>
        <v>0</v>
      </c>
    </row>
    <row r="60" spans="1:6" ht="18" customHeight="1">
      <c r="A60" s="52" t="s">
        <v>9</v>
      </c>
      <c r="B60" s="23" t="s">
        <v>48</v>
      </c>
      <c r="C60" s="18">
        <v>0</v>
      </c>
      <c r="D60" s="4">
        <v>0</v>
      </c>
      <c r="E60" s="5">
        <v>0</v>
      </c>
      <c r="F60" s="18">
        <v>0</v>
      </c>
    </row>
    <row r="61" spans="1:6" s="6" customFormat="1">
      <c r="A61" s="102" t="s">
        <v>62</v>
      </c>
      <c r="B61" s="103"/>
      <c r="C61" s="35">
        <f>SUM(C55:C58,C52:C53)</f>
        <v>0</v>
      </c>
      <c r="D61" s="2">
        <f>SUM(D55:D58,D52:D53)</f>
        <v>0</v>
      </c>
      <c r="E61" s="14"/>
      <c r="F61" s="15">
        <f>F49</f>
        <v>30</v>
      </c>
    </row>
    <row r="62" spans="1:6" ht="14.45" customHeight="1">
      <c r="A62" s="104"/>
      <c r="B62" s="105"/>
      <c r="C62" s="89">
        <f>SUM(C61:D61)</f>
        <v>0</v>
      </c>
      <c r="D62" s="90"/>
      <c r="E62" s="32"/>
      <c r="F62" s="10"/>
    </row>
    <row r="63" spans="1:6">
      <c r="A63" s="93" t="s">
        <v>50</v>
      </c>
      <c r="B63" s="94"/>
      <c r="C63" s="35">
        <f>SUM(C52:C53,C55:C58)</f>
        <v>0</v>
      </c>
      <c r="D63" s="35">
        <f>SUM(D52:D53,D55:D58)</f>
        <v>0</v>
      </c>
      <c r="E63" s="16"/>
      <c r="F63" s="17"/>
    </row>
    <row r="64" spans="1:6">
      <c r="A64" s="85" t="s">
        <v>63</v>
      </c>
      <c r="B64" s="86"/>
      <c r="C64" s="37">
        <f>C61+C43</f>
        <v>912</v>
      </c>
      <c r="D64" s="30">
        <f>D61+D43</f>
        <v>0</v>
      </c>
      <c r="E64" s="46"/>
      <c r="F64" s="33">
        <f>F43+F61</f>
        <v>60</v>
      </c>
    </row>
    <row r="65" spans="1:6" ht="14.45" customHeight="1">
      <c r="A65" s="87"/>
      <c r="B65" s="88"/>
      <c r="C65" s="89">
        <f>SUM(C64:D64)</f>
        <v>912</v>
      </c>
      <c r="D65" s="90"/>
    </row>
    <row r="66" spans="1:6">
      <c r="A66" s="91" t="s">
        <v>64</v>
      </c>
      <c r="B66" s="92"/>
      <c r="C66" s="30">
        <f>SUM(C45,C63)</f>
        <v>138</v>
      </c>
      <c r="D66" s="30">
        <f>SUM(D63,D45)</f>
        <v>0</v>
      </c>
      <c r="E66" s="28"/>
      <c r="F66" s="28"/>
    </row>
    <row r="67" spans="1:6">
      <c r="A67" s="47"/>
    </row>
  </sheetData>
  <mergeCells count="21">
    <mergeCell ref="A8:B8"/>
    <mergeCell ref="A1:F1"/>
    <mergeCell ref="A5:B5"/>
    <mergeCell ref="A7:B7"/>
    <mergeCell ref="A9:B9"/>
    <mergeCell ref="A16:B16"/>
    <mergeCell ref="A41:B41"/>
    <mergeCell ref="A43:B44"/>
    <mergeCell ref="C44:D44"/>
    <mergeCell ref="A63:B63"/>
    <mergeCell ref="A45:B45"/>
    <mergeCell ref="A47:B47"/>
    <mergeCell ref="C47:F47"/>
    <mergeCell ref="A49:B49"/>
    <mergeCell ref="A54:B54"/>
    <mergeCell ref="A59:B59"/>
    <mergeCell ref="A61:B62"/>
    <mergeCell ref="C62:D62"/>
    <mergeCell ref="A64:B65"/>
    <mergeCell ref="C65:D65"/>
    <mergeCell ref="A66:B66"/>
  </mergeCells>
  <conditionalFormatting sqref="F43">
    <cfRule type="cellIs" dxfId="5" priority="3" operator="notEqual">
      <formula>30</formula>
    </cfRule>
  </conditionalFormatting>
  <conditionalFormatting sqref="F61">
    <cfRule type="cellIs" dxfId="4" priority="2" operator="notEqual">
      <formula>30</formula>
    </cfRule>
  </conditionalFormatting>
  <conditionalFormatting sqref="F64">
    <cfRule type="cellIs" dxfId="3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E2635E-FF45-4255-9E6A-F90BE61C5E98}">
          <x14:formula1>
            <xm:f>#REF!</xm:f>
          </x14:formula1>
          <xm:sqref>A60 A42 A50:A53 A48 A55:A58 A6 A10:A15 A17:A40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75"/>
  <sheetViews>
    <sheetView tabSelected="1" zoomScale="80" zoomScaleNormal="80" workbookViewId="0">
      <selection activeCell="J1" sqref="J1"/>
    </sheetView>
  </sheetViews>
  <sheetFormatPr defaultColWidth="11.42578125" defaultRowHeight="15" customHeight="1"/>
  <cols>
    <col min="1" max="1" width="17.42578125" style="6" customWidth="1"/>
    <col min="2" max="2" width="57.28515625" style="22" customWidth="1"/>
    <col min="3" max="3" width="7.5703125" customWidth="1"/>
    <col min="4" max="4" width="7.42578125" customWidth="1"/>
    <col min="5" max="6" width="6.5703125" customWidth="1"/>
  </cols>
  <sheetData>
    <row r="1" spans="1:6" ht="87" customHeight="1">
      <c r="A1" s="112" t="s">
        <v>0</v>
      </c>
      <c r="B1" s="113"/>
      <c r="C1" s="113"/>
      <c r="D1" s="113"/>
      <c r="E1" s="113"/>
      <c r="F1" s="113"/>
    </row>
    <row r="2" spans="1:6" ht="47.25" customHeight="1">
      <c r="A2" s="59" t="s">
        <v>1</v>
      </c>
      <c r="B2" s="60"/>
      <c r="C2" s="65" t="s">
        <v>2</v>
      </c>
      <c r="D2" s="66"/>
      <c r="E2" s="37" t="s">
        <v>3</v>
      </c>
      <c r="F2" s="67"/>
    </row>
    <row r="3" spans="1:6" ht="90" customHeight="1">
      <c r="A3" s="61"/>
      <c r="B3" s="62"/>
      <c r="C3" s="40" t="s">
        <v>4</v>
      </c>
      <c r="D3" s="40" t="s">
        <v>5</v>
      </c>
      <c r="E3" s="69" t="s">
        <v>6</v>
      </c>
      <c r="F3" s="71" t="s">
        <v>7</v>
      </c>
    </row>
    <row r="4" spans="1:6" s="1" customFormat="1" ht="94.5" customHeight="1">
      <c r="A4" s="63"/>
      <c r="B4" s="64"/>
      <c r="C4" s="68"/>
      <c r="D4" s="68"/>
      <c r="E4" s="70"/>
      <c r="F4" s="38"/>
    </row>
    <row r="5" spans="1:6" ht="15.75" customHeight="1">
      <c r="A5" s="96" t="s">
        <v>8</v>
      </c>
      <c r="B5" s="97"/>
      <c r="C5" s="36"/>
      <c r="D5" s="42"/>
      <c r="E5" s="42"/>
      <c r="F5" s="42"/>
    </row>
    <row r="6" spans="1:6" ht="23.1" customHeight="1">
      <c r="A6" s="52" t="s">
        <v>9</v>
      </c>
      <c r="B6" s="56" t="s">
        <v>10</v>
      </c>
      <c r="C6" s="41"/>
      <c r="D6" s="48"/>
      <c r="E6" s="29" t="s">
        <v>11</v>
      </c>
      <c r="F6" s="48"/>
    </row>
    <row r="7" spans="1:6" ht="18" customHeight="1">
      <c r="A7" s="100" t="s">
        <v>65</v>
      </c>
      <c r="B7" s="101"/>
      <c r="C7" s="19"/>
      <c r="D7" s="20"/>
      <c r="E7" s="53">
        <v>6</v>
      </c>
      <c r="F7" s="7">
        <v>30</v>
      </c>
    </row>
    <row r="8" spans="1:6" ht="15.75" customHeight="1">
      <c r="A8" s="72"/>
      <c r="B8" s="73"/>
      <c r="C8" s="36"/>
      <c r="D8" s="42"/>
      <c r="E8" s="42"/>
      <c r="F8" s="42"/>
    </row>
    <row r="9" spans="1:6" ht="47.25" customHeight="1">
      <c r="A9" s="110" t="s">
        <v>66</v>
      </c>
      <c r="B9" s="111"/>
      <c r="D9" s="25"/>
      <c r="E9" s="53">
        <f>SUM(E13:E43)</f>
        <v>33</v>
      </c>
      <c r="F9" s="54">
        <f>SUM(F40:F42)</f>
        <v>15</v>
      </c>
    </row>
    <row r="10" spans="1:6" ht="18" customHeight="1">
      <c r="A10" s="100" t="s">
        <v>67</v>
      </c>
      <c r="B10" s="101"/>
      <c r="C10" s="49"/>
      <c r="D10" s="55"/>
      <c r="E10" s="4"/>
      <c r="F10" s="4"/>
    </row>
    <row r="11" spans="1:6" ht="35.25" customHeight="1">
      <c r="A11" s="52" t="s">
        <v>9</v>
      </c>
      <c r="B11" s="23" t="s">
        <v>18</v>
      </c>
      <c r="C11" s="3">
        <v>24</v>
      </c>
      <c r="D11" s="1">
        <v>0</v>
      </c>
      <c r="E11" s="3">
        <v>1</v>
      </c>
      <c r="F11" s="1">
        <v>5</v>
      </c>
    </row>
    <row r="12" spans="1:6" ht="30.75" customHeight="1">
      <c r="A12" s="52" t="s">
        <v>9</v>
      </c>
      <c r="B12" s="23" t="s">
        <v>68</v>
      </c>
      <c r="C12" s="3">
        <v>24</v>
      </c>
      <c r="D12" s="1">
        <v>0</v>
      </c>
      <c r="E12" s="3">
        <v>1</v>
      </c>
      <c r="F12" s="1">
        <v>5</v>
      </c>
    </row>
    <row r="13" spans="1:6" ht="18" customHeight="1">
      <c r="A13" s="52" t="s">
        <v>9</v>
      </c>
      <c r="B13" s="51" t="s">
        <v>19</v>
      </c>
      <c r="C13" s="3">
        <v>24</v>
      </c>
      <c r="D13" s="1">
        <v>0</v>
      </c>
      <c r="E13" s="3">
        <v>1</v>
      </c>
      <c r="F13" s="1">
        <v>5</v>
      </c>
    </row>
    <row r="14" spans="1:6" ht="18" customHeight="1">
      <c r="A14" s="100" t="s">
        <v>69</v>
      </c>
      <c r="B14" s="101"/>
      <c r="C14" s="19"/>
      <c r="D14" s="20"/>
      <c r="E14" s="26">
        <v>3</v>
      </c>
      <c r="F14" s="8">
        <f>SUM(F15:F17)</f>
        <v>15</v>
      </c>
    </row>
    <row r="15" spans="1:6" ht="23.1" customHeight="1">
      <c r="A15" s="52" t="s">
        <v>9</v>
      </c>
      <c r="B15" s="81" t="s">
        <v>22</v>
      </c>
      <c r="C15" s="57">
        <v>33</v>
      </c>
      <c r="D15" s="45">
        <v>0</v>
      </c>
      <c r="E15" s="57">
        <v>1</v>
      </c>
      <c r="F15" s="45">
        <v>5</v>
      </c>
    </row>
    <row r="16" spans="1:6" s="27" customFormat="1" ht="23.1" customHeight="1">
      <c r="A16" s="114" t="s">
        <v>9</v>
      </c>
      <c r="B16" s="115" t="s">
        <v>70</v>
      </c>
      <c r="C16" s="116">
        <v>33</v>
      </c>
      <c r="D16" s="117">
        <v>0</v>
      </c>
      <c r="E16" s="116">
        <v>1</v>
      </c>
      <c r="F16" s="117">
        <v>5</v>
      </c>
    </row>
    <row r="17" spans="1:6" ht="23.1" customHeight="1">
      <c r="A17" s="52" t="s">
        <v>9</v>
      </c>
      <c r="B17" s="51" t="s">
        <v>23</v>
      </c>
      <c r="C17" s="57">
        <v>33</v>
      </c>
      <c r="D17" s="45">
        <v>0</v>
      </c>
      <c r="E17" s="57">
        <v>1</v>
      </c>
      <c r="F17" s="45">
        <v>5</v>
      </c>
    </row>
    <row r="18" spans="1:6" ht="23.1" customHeight="1">
      <c r="A18" s="52" t="s">
        <v>9</v>
      </c>
      <c r="B18" s="51" t="s">
        <v>24</v>
      </c>
      <c r="C18" s="57">
        <v>33</v>
      </c>
      <c r="D18" s="45">
        <v>0</v>
      </c>
      <c r="E18" s="57">
        <v>1</v>
      </c>
      <c r="F18" s="45">
        <v>5</v>
      </c>
    </row>
    <row r="19" spans="1:6" ht="23.1" customHeight="1">
      <c r="A19" s="52" t="s">
        <v>9</v>
      </c>
      <c r="B19" s="51" t="s">
        <v>25</v>
      </c>
      <c r="C19" s="57">
        <v>33</v>
      </c>
      <c r="D19" s="45">
        <v>0</v>
      </c>
      <c r="E19" s="57">
        <v>1</v>
      </c>
      <c r="F19" s="45">
        <v>5</v>
      </c>
    </row>
    <row r="20" spans="1:6" ht="23.1" customHeight="1">
      <c r="A20" s="52" t="s">
        <v>9</v>
      </c>
      <c r="B20" s="51" t="s">
        <v>26</v>
      </c>
      <c r="C20" s="57">
        <v>33</v>
      </c>
      <c r="D20" s="45">
        <v>0</v>
      </c>
      <c r="E20" s="57">
        <v>1</v>
      </c>
      <c r="F20" s="45">
        <v>5</v>
      </c>
    </row>
    <row r="21" spans="1:6" ht="23.1" customHeight="1">
      <c r="A21" s="52" t="s">
        <v>9</v>
      </c>
      <c r="B21" s="51" t="s">
        <v>27</v>
      </c>
      <c r="C21" s="57">
        <v>33</v>
      </c>
      <c r="D21" s="45">
        <v>0</v>
      </c>
      <c r="E21" s="57">
        <v>1</v>
      </c>
      <c r="F21" s="45">
        <v>5</v>
      </c>
    </row>
    <row r="22" spans="1:6" ht="18.95" customHeight="1">
      <c r="A22" s="52" t="s">
        <v>9</v>
      </c>
      <c r="B22" s="51" t="s">
        <v>28</v>
      </c>
      <c r="C22" s="57">
        <v>33</v>
      </c>
      <c r="D22" s="45">
        <v>0</v>
      </c>
      <c r="E22" s="57">
        <v>1</v>
      </c>
      <c r="F22" s="45">
        <v>5</v>
      </c>
    </row>
    <row r="23" spans="1:6" ht="18.95" customHeight="1">
      <c r="A23" s="52" t="s">
        <v>9</v>
      </c>
      <c r="B23" s="51" t="s">
        <v>29</v>
      </c>
      <c r="C23" s="57">
        <v>33</v>
      </c>
      <c r="D23" s="45">
        <v>0</v>
      </c>
      <c r="E23" s="57">
        <v>1</v>
      </c>
      <c r="F23" s="45">
        <v>5</v>
      </c>
    </row>
    <row r="24" spans="1:6" ht="18.95" customHeight="1">
      <c r="A24" s="52" t="s">
        <v>9</v>
      </c>
      <c r="B24" s="51" t="s">
        <v>30</v>
      </c>
      <c r="C24" s="57">
        <v>33</v>
      </c>
      <c r="D24" s="45">
        <v>0</v>
      </c>
      <c r="E24" s="57">
        <v>1</v>
      </c>
      <c r="F24" s="45">
        <v>5</v>
      </c>
    </row>
    <row r="25" spans="1:6" ht="18.95" customHeight="1">
      <c r="A25" s="52" t="s">
        <v>9</v>
      </c>
      <c r="B25" s="118" t="s">
        <v>31</v>
      </c>
      <c r="C25" s="57">
        <v>33</v>
      </c>
      <c r="D25" s="45">
        <v>0</v>
      </c>
      <c r="E25" s="57">
        <v>1</v>
      </c>
      <c r="F25" s="45">
        <v>5</v>
      </c>
    </row>
    <row r="26" spans="1:6" ht="23.1" customHeight="1">
      <c r="A26" s="52" t="s">
        <v>9</v>
      </c>
      <c r="B26" s="51" t="s">
        <v>32</v>
      </c>
      <c r="C26" s="57">
        <v>33</v>
      </c>
      <c r="D26" s="45">
        <v>0</v>
      </c>
      <c r="E26" s="57">
        <v>1</v>
      </c>
      <c r="F26" s="45">
        <v>5</v>
      </c>
    </row>
    <row r="27" spans="1:6" s="27" customFormat="1" ht="26.45" customHeight="1">
      <c r="A27" s="114" t="s">
        <v>9</v>
      </c>
      <c r="B27" s="115" t="s">
        <v>33</v>
      </c>
      <c r="C27" s="116">
        <v>33</v>
      </c>
      <c r="D27" s="117">
        <v>0</v>
      </c>
      <c r="E27" s="116">
        <v>1</v>
      </c>
      <c r="F27" s="117">
        <v>5</v>
      </c>
    </row>
    <row r="28" spans="1:6" ht="23.1" customHeight="1">
      <c r="A28" s="52" t="s">
        <v>9</v>
      </c>
      <c r="B28" s="51" t="s">
        <v>34</v>
      </c>
      <c r="C28" s="57">
        <v>33</v>
      </c>
      <c r="D28" s="45">
        <v>0</v>
      </c>
      <c r="E28" s="57">
        <v>1</v>
      </c>
      <c r="F28" s="45">
        <v>5</v>
      </c>
    </row>
    <row r="29" spans="1:6" ht="23.1" customHeight="1">
      <c r="A29" s="52" t="s">
        <v>9</v>
      </c>
      <c r="B29" s="51" t="s">
        <v>35</v>
      </c>
      <c r="C29" s="57">
        <v>33</v>
      </c>
      <c r="D29" s="45">
        <v>0</v>
      </c>
      <c r="E29" s="57">
        <v>1</v>
      </c>
      <c r="F29" s="45">
        <v>5</v>
      </c>
    </row>
    <row r="30" spans="1:6" ht="23.1" customHeight="1">
      <c r="A30" s="52" t="s">
        <v>9</v>
      </c>
      <c r="B30" s="51" t="s">
        <v>36</v>
      </c>
      <c r="C30" s="57">
        <v>33</v>
      </c>
      <c r="D30" s="45">
        <v>0</v>
      </c>
      <c r="E30" s="57">
        <v>1</v>
      </c>
      <c r="F30" s="45">
        <v>5</v>
      </c>
    </row>
    <row r="31" spans="1:6" ht="23.1" customHeight="1">
      <c r="A31" s="52" t="s">
        <v>9</v>
      </c>
      <c r="B31" s="51" t="s">
        <v>37</v>
      </c>
      <c r="C31" s="57">
        <v>33</v>
      </c>
      <c r="D31" s="57">
        <v>0</v>
      </c>
      <c r="E31" s="58">
        <v>1</v>
      </c>
      <c r="F31" s="57">
        <v>5</v>
      </c>
    </row>
    <row r="32" spans="1:6" ht="23.1" customHeight="1">
      <c r="A32" s="52" t="s">
        <v>9</v>
      </c>
      <c r="B32" s="51" t="s">
        <v>38</v>
      </c>
      <c r="C32" s="57">
        <v>33</v>
      </c>
      <c r="D32" s="57">
        <v>0</v>
      </c>
      <c r="E32" s="58">
        <v>1</v>
      </c>
      <c r="F32" s="57">
        <v>5</v>
      </c>
    </row>
    <row r="33" spans="1:6" ht="23.1" customHeight="1">
      <c r="A33" s="52" t="s">
        <v>9</v>
      </c>
      <c r="B33" s="83" t="s">
        <v>39</v>
      </c>
      <c r="C33" s="57">
        <v>33</v>
      </c>
      <c r="D33" s="57">
        <v>0</v>
      </c>
      <c r="E33" s="58">
        <v>1</v>
      </c>
      <c r="F33" s="57">
        <v>5</v>
      </c>
    </row>
    <row r="34" spans="1:6" ht="23.1" customHeight="1">
      <c r="A34" s="52" t="s">
        <v>9</v>
      </c>
      <c r="B34" s="83" t="s">
        <v>40</v>
      </c>
      <c r="C34" s="57">
        <v>33</v>
      </c>
      <c r="D34" s="57">
        <v>0</v>
      </c>
      <c r="E34" s="58">
        <v>1</v>
      </c>
      <c r="F34" s="57">
        <v>5</v>
      </c>
    </row>
    <row r="35" spans="1:6" ht="23.1" customHeight="1">
      <c r="A35" s="52" t="s">
        <v>9</v>
      </c>
      <c r="B35" s="83" t="s">
        <v>41</v>
      </c>
      <c r="C35" s="57">
        <v>33</v>
      </c>
      <c r="D35" s="57">
        <v>0</v>
      </c>
      <c r="E35" s="58">
        <v>1</v>
      </c>
      <c r="F35" s="57">
        <v>5</v>
      </c>
    </row>
    <row r="36" spans="1:6" ht="23.1" customHeight="1">
      <c r="A36" s="52" t="s">
        <v>9</v>
      </c>
      <c r="B36" s="84" t="s">
        <v>42</v>
      </c>
      <c r="C36" s="57">
        <v>33</v>
      </c>
      <c r="D36" s="57">
        <v>0</v>
      </c>
      <c r="E36" s="58">
        <v>1</v>
      </c>
      <c r="F36" s="57">
        <v>5</v>
      </c>
    </row>
    <row r="37" spans="1:6" ht="23.1" customHeight="1">
      <c r="A37" s="52" t="s">
        <v>9</v>
      </c>
      <c r="B37" s="84" t="s">
        <v>43</v>
      </c>
      <c r="C37" s="57">
        <v>33</v>
      </c>
      <c r="D37" s="57">
        <v>0</v>
      </c>
      <c r="E37" s="58">
        <v>1</v>
      </c>
      <c r="F37" s="57">
        <v>5</v>
      </c>
    </row>
    <row r="38" spans="1:6" ht="23.1" customHeight="1">
      <c r="A38" s="52" t="s">
        <v>9</v>
      </c>
      <c r="B38" s="84" t="s">
        <v>44</v>
      </c>
      <c r="C38" s="57">
        <v>33</v>
      </c>
      <c r="D38" s="57">
        <v>0</v>
      </c>
      <c r="E38" s="58">
        <v>1</v>
      </c>
      <c r="F38" s="57">
        <v>5</v>
      </c>
    </row>
    <row r="39" spans="1:6" ht="23.1" customHeight="1">
      <c r="A39" s="52" t="s">
        <v>9</v>
      </c>
      <c r="B39" s="83" t="s">
        <v>45</v>
      </c>
      <c r="C39" s="57">
        <v>33</v>
      </c>
      <c r="D39" s="57">
        <v>0</v>
      </c>
      <c r="E39" s="58">
        <v>1</v>
      </c>
      <c r="F39" s="57">
        <v>5</v>
      </c>
    </row>
    <row r="40" spans="1:6" ht="18" customHeight="1">
      <c r="A40" s="52" t="s">
        <v>9</v>
      </c>
      <c r="B40" s="23" t="s">
        <v>15</v>
      </c>
      <c r="C40" s="21">
        <v>24</v>
      </c>
      <c r="D40" s="3">
        <v>0</v>
      </c>
      <c r="E40" s="3">
        <v>1</v>
      </c>
      <c r="F40" s="3">
        <v>5</v>
      </c>
    </row>
    <row r="41" spans="1:6" ht="18" customHeight="1">
      <c r="A41" s="52" t="s">
        <v>9</v>
      </c>
      <c r="B41" s="23" t="s">
        <v>16</v>
      </c>
      <c r="C41" s="3">
        <v>24</v>
      </c>
      <c r="D41" s="1">
        <v>0</v>
      </c>
      <c r="E41" s="3">
        <v>1</v>
      </c>
      <c r="F41" s="1">
        <v>5</v>
      </c>
    </row>
    <row r="42" spans="1:6" ht="18" customHeight="1">
      <c r="A42" s="52" t="s">
        <v>9</v>
      </c>
      <c r="B42" s="23" t="s">
        <v>17</v>
      </c>
      <c r="C42" s="3">
        <v>24</v>
      </c>
      <c r="D42" s="1">
        <v>0</v>
      </c>
      <c r="E42" s="3">
        <v>1</v>
      </c>
      <c r="F42" s="1">
        <v>5</v>
      </c>
    </row>
    <row r="43" spans="1:6" ht="25.5" customHeight="1">
      <c r="A43" s="52" t="s">
        <v>9</v>
      </c>
      <c r="B43" s="74" t="s">
        <v>20</v>
      </c>
      <c r="C43" s="34">
        <v>24</v>
      </c>
      <c r="D43" s="29">
        <v>0</v>
      </c>
      <c r="E43" s="34">
        <v>1</v>
      </c>
      <c r="F43" s="29">
        <v>5</v>
      </c>
    </row>
    <row r="44" spans="1:6" ht="18" customHeight="1">
      <c r="A44" s="100" t="s">
        <v>46</v>
      </c>
      <c r="B44" s="101"/>
      <c r="C44" s="19" t="s">
        <v>47</v>
      </c>
      <c r="D44" s="20"/>
      <c r="E44" s="26">
        <f>SUM(E45:E45)</f>
        <v>0</v>
      </c>
      <c r="F44" s="8">
        <f>SUM(F45:F45)</f>
        <v>0</v>
      </c>
    </row>
    <row r="45" spans="1:6" ht="18" customHeight="1">
      <c r="A45" s="50" t="s">
        <v>9</v>
      </c>
      <c r="B45" s="51" t="s">
        <v>48</v>
      </c>
      <c r="C45" s="34">
        <v>0</v>
      </c>
      <c r="D45" s="29">
        <v>0</v>
      </c>
      <c r="E45" s="11">
        <v>0</v>
      </c>
      <c r="F45" s="29">
        <v>0</v>
      </c>
    </row>
    <row r="46" spans="1:6" s="6" customFormat="1">
      <c r="A46" s="106" t="s">
        <v>49</v>
      </c>
      <c r="B46" s="107"/>
      <c r="C46" s="39">
        <f>SUM(C11:C13,C15:C39,C45:C45)</f>
        <v>897</v>
      </c>
      <c r="D46" s="39">
        <f>SUM(D13:D43,D33:D33,D45:D45)</f>
        <v>0</v>
      </c>
      <c r="E46" s="11"/>
      <c r="F46" s="12">
        <f>F9+F14+F44</f>
        <v>30</v>
      </c>
    </row>
    <row r="47" spans="1:6" s="6" customFormat="1">
      <c r="A47" s="108"/>
      <c r="B47" s="109"/>
      <c r="C47" s="93">
        <f>SUM(C46:D46)</f>
        <v>897</v>
      </c>
      <c r="D47" s="94"/>
      <c r="E47" s="13"/>
      <c r="F47" s="10"/>
    </row>
    <row r="48" spans="1:6" ht="19.5" customHeight="1">
      <c r="A48" s="93" t="s">
        <v>50</v>
      </c>
      <c r="B48" s="95"/>
      <c r="C48" s="30">
        <f>SUM(C40:C42,C15:C17)</f>
        <v>171</v>
      </c>
      <c r="D48" s="30">
        <f>SUM(D40:D42,D15:D17)</f>
        <v>0</v>
      </c>
      <c r="E48" s="43"/>
      <c r="F48" s="31"/>
    </row>
    <row r="49" spans="1:6" ht="18" customHeight="1">
      <c r="A49" s="28"/>
      <c r="B49" s="28"/>
      <c r="C49" s="28"/>
      <c r="D49" s="28"/>
      <c r="E49" s="29"/>
      <c r="F49" s="28"/>
    </row>
    <row r="50" spans="1:6">
      <c r="A50" s="96" t="s">
        <v>51</v>
      </c>
      <c r="B50" s="97"/>
      <c r="C50" s="98"/>
      <c r="D50" s="99"/>
      <c r="E50" s="99"/>
      <c r="F50" s="99"/>
    </row>
    <row r="51" spans="1:6">
      <c r="A51" s="52" t="s">
        <v>9</v>
      </c>
      <c r="B51" s="23" t="s">
        <v>10</v>
      </c>
      <c r="C51" s="34"/>
      <c r="D51" s="29"/>
      <c r="E51" s="34" t="s">
        <v>11</v>
      </c>
      <c r="F51" s="29"/>
    </row>
    <row r="52" spans="1:6">
      <c r="A52" s="100" t="s">
        <v>52</v>
      </c>
      <c r="B52" s="101"/>
      <c r="C52" s="19"/>
      <c r="D52" s="20"/>
      <c r="E52" s="26">
        <f>SUM(E55:E56)</f>
        <v>6</v>
      </c>
      <c r="F52" s="44">
        <f>SUM(F55:F56)</f>
        <v>30</v>
      </c>
    </row>
    <row r="53" spans="1:6">
      <c r="A53" s="52" t="s">
        <v>53</v>
      </c>
      <c r="B53" s="77" t="s">
        <v>54</v>
      </c>
      <c r="C53" s="49"/>
      <c r="E53" s="53"/>
      <c r="F53" s="75"/>
    </row>
    <row r="54" spans="1:6">
      <c r="A54" s="52" t="s">
        <v>9</v>
      </c>
      <c r="B54" s="78" t="s">
        <v>55</v>
      </c>
      <c r="C54" s="49"/>
      <c r="E54" s="53"/>
      <c r="F54" s="75"/>
    </row>
    <row r="55" spans="1:6">
      <c r="A55" s="52" t="s">
        <v>9</v>
      </c>
      <c r="B55" s="79" t="s">
        <v>56</v>
      </c>
      <c r="C55" s="3"/>
      <c r="D55" s="3"/>
      <c r="E55" s="18">
        <v>2</v>
      </c>
      <c r="F55" s="18">
        <v>10</v>
      </c>
    </row>
    <row r="56" spans="1:6" ht="18" customHeight="1">
      <c r="A56" s="76" t="s">
        <v>53</v>
      </c>
      <c r="B56" s="79" t="s">
        <v>57</v>
      </c>
      <c r="C56" s="3"/>
      <c r="D56" s="3"/>
      <c r="E56" s="21">
        <v>4</v>
      </c>
      <c r="F56" s="21">
        <v>20</v>
      </c>
    </row>
    <row r="57" spans="1:6" ht="18" customHeight="1">
      <c r="A57" s="100" t="s">
        <v>58</v>
      </c>
      <c r="B57" s="101"/>
      <c r="C57" s="24"/>
      <c r="D57" s="25"/>
      <c r="E57" s="26">
        <f>SUM(E58:E61)</f>
        <v>8</v>
      </c>
      <c r="F57" s="9">
        <f>SUM(F58:F61)</f>
        <v>40</v>
      </c>
    </row>
    <row r="58" spans="1:6" ht="18" customHeight="1">
      <c r="A58" s="52" t="s">
        <v>53</v>
      </c>
      <c r="B58" t="s">
        <v>55</v>
      </c>
      <c r="C58" s="18">
        <v>0</v>
      </c>
      <c r="D58" s="4">
        <v>0</v>
      </c>
      <c r="E58" s="5">
        <v>4</v>
      </c>
      <c r="F58" s="18">
        <v>20</v>
      </c>
    </row>
    <row r="59" spans="1:6" ht="18" customHeight="1">
      <c r="A59" s="52" t="s">
        <v>53</v>
      </c>
      <c r="B59" s="80" t="s">
        <v>59</v>
      </c>
      <c r="C59" s="21"/>
      <c r="D59" s="3"/>
      <c r="E59" s="1"/>
      <c r="F59" s="21"/>
    </row>
    <row r="60" spans="1:6" ht="18" customHeight="1">
      <c r="A60" s="52" t="s">
        <v>9</v>
      </c>
      <c r="B60" t="s">
        <v>60</v>
      </c>
      <c r="C60" s="21">
        <v>0</v>
      </c>
      <c r="D60" s="3">
        <v>0</v>
      </c>
      <c r="E60" s="1">
        <v>2</v>
      </c>
      <c r="F60" s="21">
        <v>10</v>
      </c>
    </row>
    <row r="61" spans="1:6" ht="18" customHeight="1">
      <c r="A61" s="52" t="s">
        <v>9</v>
      </c>
      <c r="B61" s="23" t="s">
        <v>61</v>
      </c>
      <c r="C61" s="21">
        <v>0</v>
      </c>
      <c r="D61" s="3">
        <v>0</v>
      </c>
      <c r="E61" s="1">
        <v>2</v>
      </c>
      <c r="F61" s="21">
        <v>10</v>
      </c>
    </row>
    <row r="62" spans="1:6" ht="18" customHeight="1">
      <c r="A62" s="100" t="s">
        <v>46</v>
      </c>
      <c r="B62" s="101"/>
      <c r="C62" s="24"/>
      <c r="D62" s="25"/>
      <c r="E62" s="26">
        <f>SUM(E63:E63)</f>
        <v>0</v>
      </c>
      <c r="F62" s="9">
        <f>SUM(F63:F63)</f>
        <v>0</v>
      </c>
    </row>
    <row r="63" spans="1:6" ht="18" customHeight="1">
      <c r="A63" s="52" t="s">
        <v>9</v>
      </c>
      <c r="B63" s="23" t="s">
        <v>48</v>
      </c>
      <c r="C63" s="18">
        <v>0</v>
      </c>
      <c r="D63" s="4">
        <v>0</v>
      </c>
      <c r="E63" s="5">
        <v>0</v>
      </c>
      <c r="F63" s="18">
        <v>0</v>
      </c>
    </row>
    <row r="64" spans="1:6" s="6" customFormat="1">
      <c r="A64" s="102" t="s">
        <v>62</v>
      </c>
      <c r="B64" s="103"/>
      <c r="C64" s="35">
        <f>SUM(C58:C61,C55:C56)</f>
        <v>0</v>
      </c>
      <c r="D64" s="2">
        <f>SUM(D58:D61,D55:D56)</f>
        <v>0</v>
      </c>
      <c r="E64" s="14"/>
      <c r="F64" s="15">
        <f>F52</f>
        <v>30</v>
      </c>
    </row>
    <row r="65" spans="1:6">
      <c r="A65" s="104"/>
      <c r="B65" s="105"/>
      <c r="C65" s="89">
        <f>SUM(C64:D64)</f>
        <v>0</v>
      </c>
      <c r="D65" s="90"/>
      <c r="E65" s="32"/>
      <c r="F65" s="10"/>
    </row>
    <row r="66" spans="1:6">
      <c r="A66" s="93" t="s">
        <v>50</v>
      </c>
      <c r="B66" s="94"/>
      <c r="C66" s="35">
        <f>SUM(C55:C56,C58:C61)</f>
        <v>0</v>
      </c>
      <c r="D66" s="35">
        <f>SUM(D55:D56,D58:D61)</f>
        <v>0</v>
      </c>
      <c r="E66" s="16"/>
      <c r="F66" s="17"/>
    </row>
    <row r="67" spans="1:6">
      <c r="A67" s="85" t="s">
        <v>63</v>
      </c>
      <c r="B67" s="86"/>
      <c r="C67" s="37">
        <f>C64+C46</f>
        <v>897</v>
      </c>
      <c r="D67" s="30">
        <f>D64+D46</f>
        <v>0</v>
      </c>
      <c r="E67" s="46"/>
      <c r="F67" s="33">
        <f>F46+F64</f>
        <v>60</v>
      </c>
    </row>
    <row r="68" spans="1:6">
      <c r="A68" s="87"/>
      <c r="B68" s="88"/>
      <c r="C68" s="89">
        <f>SUM(C67:D67)</f>
        <v>897</v>
      </c>
      <c r="D68" s="90"/>
    </row>
    <row r="69" spans="1:6">
      <c r="A69" s="91" t="s">
        <v>64</v>
      </c>
      <c r="B69" s="92"/>
      <c r="C69" s="30">
        <f>SUM(C48,C66)</f>
        <v>171</v>
      </c>
      <c r="D69" s="30">
        <f>SUM(D66,D48)</f>
        <v>0</v>
      </c>
      <c r="E69" s="28"/>
      <c r="F69" s="28"/>
    </row>
    <row r="70" spans="1:6">
      <c r="A70" s="47"/>
    </row>
    <row r="71" spans="1:6"/>
    <row r="72" spans="1:6"/>
    <row r="73" spans="1:6"/>
    <row r="74" spans="1:6"/>
    <row r="75" spans="1:6"/>
  </sheetData>
  <mergeCells count="21">
    <mergeCell ref="A1:F1"/>
    <mergeCell ref="A57:B57"/>
    <mergeCell ref="A46:B47"/>
    <mergeCell ref="C47:D47"/>
    <mergeCell ref="A14:B14"/>
    <mergeCell ref="A44:B44"/>
    <mergeCell ref="A10:B10"/>
    <mergeCell ref="A48:B48"/>
    <mergeCell ref="A50:B50"/>
    <mergeCell ref="C50:F50"/>
    <mergeCell ref="A5:B5"/>
    <mergeCell ref="A7:B7"/>
    <mergeCell ref="A69:B69"/>
    <mergeCell ref="A64:B65"/>
    <mergeCell ref="C65:D65"/>
    <mergeCell ref="A66:B66"/>
    <mergeCell ref="A67:B68"/>
    <mergeCell ref="C68:D68"/>
    <mergeCell ref="A9:B9"/>
    <mergeCell ref="A62:B62"/>
    <mergeCell ref="A52:B52"/>
  </mergeCells>
  <conditionalFormatting sqref="F46">
    <cfRule type="cellIs" dxfId="2" priority="3" operator="notEqual">
      <formula>30</formula>
    </cfRule>
  </conditionalFormatting>
  <conditionalFormatting sqref="F64">
    <cfRule type="cellIs" dxfId="1" priority="2" operator="notEqual">
      <formula>30</formula>
    </cfRule>
  </conditionalFormatting>
  <conditionalFormatting sqref="F67">
    <cfRule type="cellIs" dxfId="0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F65973-0544-46B3-BC09-8CAECCA06EF6}">
          <x14:formula1>
            <xm:f>#REF!</xm:f>
          </x14:formula1>
          <xm:sqref>A63 A45 A53:A56 A51 A58:A61 A6 A15:A43 A11:A13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Dateetheure xmlns="b9588dec-f06a-4f4b-bce9-504c5952ac1d" xsi:nil="true"/>
    <versiondorigine xmlns="b9588dec-f06a-4f4b-bce9-504c5952ac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A4113F-0C73-4110-A502-467B23E6C19E}"/>
</file>

<file path=customXml/itemProps2.xml><?xml version="1.0" encoding="utf-8"?>
<ds:datastoreItem xmlns:ds="http://schemas.openxmlformats.org/officeDocument/2006/customXml" ds:itemID="{813EB625-921E-4FE3-87BB-CE04734CE9A8}"/>
</file>

<file path=customXml/itemProps3.xml><?xml version="1.0" encoding="utf-8"?>
<ds:datastoreItem xmlns:ds="http://schemas.openxmlformats.org/officeDocument/2006/customXml" ds:itemID="{3D578BE1-7B19-421D-B127-328E8F5A36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2026-01-14T15:57:47Z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</Properties>
</file>